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NGO助成\①NGO助成\①年度毎\2022年度\申請書以外(団体へ送付するデータ）\送付データ\"/>
    </mc:Choice>
  </mc:AlternateContent>
  <bookViews>
    <workbookView xWindow="0" yWindow="0" windowWidth="23700" windowHeight="13365"/>
  </bookViews>
  <sheets>
    <sheet name="国内助成帳簿（記載例）" sheetId="3" r:id="rId1"/>
    <sheet name="現地助成帳簿（記載例）" sheetId="6" r:id="rId2"/>
    <sheet name="助成項目別集計表（記載例)" sheetId="5" r:id="rId3"/>
  </sheets>
  <definedNames>
    <definedName name="_xlnm.Print_Area" localSheetId="2">'助成項目別集計表（記載例)'!$A$1:$J$77</definedName>
    <definedName name="_xlnm.Print_Titles" localSheetId="1">'現地助成帳簿（記載例）'!$3:$4</definedName>
  </definedNames>
  <calcPr calcId="162913"/>
</workbook>
</file>

<file path=xl/calcChain.xml><?xml version="1.0" encoding="utf-8"?>
<calcChain xmlns="http://schemas.openxmlformats.org/spreadsheetml/2006/main">
  <c r="H6" i="3" l="1"/>
  <c r="F10" i="5"/>
  <c r="E73" i="5"/>
  <c r="E29" i="5"/>
  <c r="G73" i="5"/>
  <c r="F62" i="6"/>
  <c r="E62" i="6"/>
  <c r="F33" i="3"/>
  <c r="E33" i="3"/>
  <c r="E10" i="5"/>
  <c r="I10" i="5"/>
  <c r="H7" i="5" l="1"/>
  <c r="H8" i="5"/>
  <c r="H9" i="5"/>
  <c r="H6" i="5"/>
  <c r="E19" i="5"/>
  <c r="G45" i="5"/>
  <c r="G51" i="6"/>
  <c r="F51" i="6"/>
  <c r="E51" i="6"/>
  <c r="D51" i="6"/>
  <c r="I5" i="6"/>
  <c r="I6" i="6" s="1"/>
  <c r="H5" i="6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I7" i="6" l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E27" i="3"/>
  <c r="F27" i="3"/>
  <c r="H7" i="3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10" i="5" l="1"/>
</calcChain>
</file>

<file path=xl/sharedStrings.xml><?xml version="1.0" encoding="utf-8"?>
<sst xmlns="http://schemas.openxmlformats.org/spreadsheetml/2006/main" count="526" uniqueCount="235">
  <si>
    <t>年月日</t>
    <rPh sb="0" eb="3">
      <t>ネンガッピ</t>
    </rPh>
    <phoneticPr fontId="1"/>
  </si>
  <si>
    <t>科目</t>
    <rPh sb="0" eb="2">
      <t>カモク</t>
    </rPh>
    <phoneticPr fontId="1"/>
  </si>
  <si>
    <t>収入</t>
    <rPh sb="0" eb="2">
      <t>シュウニュウ</t>
    </rPh>
    <phoneticPr fontId="1"/>
  </si>
  <si>
    <t>円</t>
    <rPh sb="0" eb="1">
      <t>エン</t>
    </rPh>
    <phoneticPr fontId="1"/>
  </si>
  <si>
    <t>ドル</t>
    <phoneticPr fontId="1"/>
  </si>
  <si>
    <t>摘要
（内容）</t>
    <rPh sb="0" eb="2">
      <t>テキヨウ</t>
    </rPh>
    <rPh sb="4" eb="6">
      <t>ナイヨウ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</si>
  <si>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</si>
  <si>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</si>
  <si>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備考</t>
    <rPh sb="0" eb="2">
      <t>ビコウ</t>
    </rPh>
    <phoneticPr fontId="1"/>
  </si>
  <si>
    <t>領収書№</t>
    <rPh sb="0" eb="3">
      <t>リョウシュウショ</t>
    </rPh>
    <phoneticPr fontId="1"/>
  </si>
  <si>
    <t>一般会計から</t>
    <rPh sb="0" eb="2">
      <t>イッパン</t>
    </rPh>
    <rPh sb="2" eb="4">
      <t>カイケイ</t>
    </rPh>
    <phoneticPr fontId="1"/>
  </si>
  <si>
    <t>送金</t>
    <rPh sb="0" eb="2">
      <t>ソウキン</t>
    </rPh>
    <phoneticPr fontId="1"/>
  </si>
  <si>
    <t>円→米ドル</t>
    <rPh sb="0" eb="1">
      <t>エン</t>
    </rPh>
    <rPh sb="2" eb="3">
      <t>ベイ</t>
    </rPh>
    <phoneticPr fontId="1"/>
  </si>
  <si>
    <t>両替票①</t>
    <rPh sb="0" eb="2">
      <t>リョウガ</t>
    </rPh>
    <rPh sb="2" eb="3">
      <t>ヒョウ</t>
    </rPh>
    <phoneticPr fontId="1"/>
  </si>
  <si>
    <t>送金表①</t>
    <rPh sb="0" eb="2">
      <t>ソウキン</t>
    </rPh>
    <rPh sb="2" eb="3">
      <t>ヒョウ</t>
    </rPh>
    <phoneticPr fontId="1"/>
  </si>
  <si>
    <t>両替</t>
    <rPh sb="0" eb="2">
      <t>リョウガ</t>
    </rPh>
    <phoneticPr fontId="1"/>
  </si>
  <si>
    <t>米ドル→タカ</t>
    <rPh sb="0" eb="1">
      <t>ベイ</t>
    </rPh>
    <phoneticPr fontId="1"/>
  </si>
  <si>
    <t>両替票②</t>
    <rPh sb="0" eb="2">
      <t>リョウガ</t>
    </rPh>
    <rPh sb="2" eb="3">
      <t>ヒョウ</t>
    </rPh>
    <phoneticPr fontId="1"/>
  </si>
  <si>
    <t>両替票③</t>
    <rPh sb="0" eb="2">
      <t>リョウガ</t>
    </rPh>
    <rPh sb="2" eb="3">
      <t>ヒョウ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</si>
  <si>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</si>
  <si>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両替票④</t>
    <rPh sb="0" eb="2">
      <t>リョウガ</t>
    </rPh>
    <rPh sb="2" eb="3">
      <t>ヒョウ</t>
    </rPh>
    <phoneticPr fontId="1"/>
  </si>
  <si>
    <t>両替票⑤</t>
    <rPh sb="0" eb="2">
      <t>リョウガ</t>
    </rPh>
    <rPh sb="2" eb="3">
      <t>ヒョウ</t>
    </rPh>
    <phoneticPr fontId="1"/>
  </si>
  <si>
    <t>両替票⑥</t>
    <rPh sb="0" eb="2">
      <t>リョウガ</t>
    </rPh>
    <rPh sb="2" eb="3">
      <t>ヒョウ</t>
    </rPh>
    <phoneticPr fontId="1"/>
  </si>
  <si>
    <t>両替票⑦</t>
    <rPh sb="0" eb="2">
      <t>リョウガ</t>
    </rPh>
    <rPh sb="2" eb="3">
      <t>ヒョウ</t>
    </rPh>
    <phoneticPr fontId="1"/>
  </si>
  <si>
    <t>一般会計へ繰り入れ</t>
    <rPh sb="0" eb="2">
      <t>イッパン</t>
    </rPh>
    <rPh sb="2" eb="4">
      <t>カイケイ</t>
    </rPh>
    <rPh sb="5" eb="6">
      <t>ク</t>
    </rPh>
    <rPh sb="7" eb="8">
      <t>イ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</si>
  <si>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</si>
  <si>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1"/>
  </si>
  <si>
    <t>Ａ氏</t>
    <rPh sb="1" eb="2">
      <t>シ</t>
    </rPh>
    <phoneticPr fontId="1"/>
  </si>
  <si>
    <t>Ｂ氏</t>
    <rPh sb="1" eb="2">
      <t>シ</t>
    </rPh>
    <phoneticPr fontId="1"/>
  </si>
  <si>
    <t>Ａ氏・Ｃ氏</t>
    <rPh sb="1" eb="2">
      <t>シ</t>
    </rPh>
    <rPh sb="4" eb="5">
      <t>シ</t>
    </rPh>
    <phoneticPr fontId="1"/>
  </si>
  <si>
    <t>合計</t>
    <rPh sb="0" eb="1">
      <t>ゴウ</t>
    </rPh>
    <rPh sb="1" eb="2">
      <t>ケイ</t>
    </rPh>
    <phoneticPr fontId="1"/>
  </si>
  <si>
    <t>航①</t>
    <rPh sb="0" eb="1">
      <t>ワタル</t>
    </rPh>
    <phoneticPr fontId="1"/>
  </si>
  <si>
    <t>航②</t>
    <rPh sb="0" eb="1">
      <t>ワタル</t>
    </rPh>
    <phoneticPr fontId="1"/>
  </si>
  <si>
    <t>航③</t>
    <rPh sb="0" eb="1">
      <t>ワタル</t>
    </rPh>
    <phoneticPr fontId="1"/>
  </si>
  <si>
    <t>航④</t>
    <rPh sb="0" eb="1">
      <t>ワタル</t>
    </rPh>
    <phoneticPr fontId="1"/>
  </si>
  <si>
    <t>滞①</t>
    <rPh sb="0" eb="1">
      <t>タイ</t>
    </rPh>
    <phoneticPr fontId="1"/>
  </si>
  <si>
    <t>滞②</t>
    <rPh sb="0" eb="1">
      <t>タイ</t>
    </rPh>
    <phoneticPr fontId="1"/>
  </si>
  <si>
    <t>滞③</t>
    <rPh sb="0" eb="1">
      <t>タイ</t>
    </rPh>
    <phoneticPr fontId="1"/>
  </si>
  <si>
    <t>滞④</t>
    <rPh sb="0" eb="1">
      <t>タイ</t>
    </rPh>
    <phoneticPr fontId="1"/>
  </si>
  <si>
    <t>事①</t>
    <rPh sb="0" eb="1">
      <t>ジ</t>
    </rPh>
    <phoneticPr fontId="1"/>
  </si>
  <si>
    <t>事②</t>
    <rPh sb="0" eb="1">
      <t>ジ</t>
    </rPh>
    <phoneticPr fontId="1"/>
  </si>
  <si>
    <t>事③</t>
    <rPh sb="0" eb="1">
      <t>ジ</t>
    </rPh>
    <phoneticPr fontId="1"/>
  </si>
  <si>
    <t>事④</t>
    <rPh sb="0" eb="1">
      <t>ジ</t>
    </rPh>
    <phoneticPr fontId="1"/>
  </si>
  <si>
    <t>事⑤</t>
    <rPh sb="0" eb="1">
      <t>ジ</t>
    </rPh>
    <phoneticPr fontId="1"/>
  </si>
  <si>
    <t>事⑥</t>
    <rPh sb="0" eb="1">
      <t>ジ</t>
    </rPh>
    <phoneticPr fontId="1"/>
  </si>
  <si>
    <t>事⑦</t>
    <rPh sb="0" eb="1">
      <t>ジ</t>
    </rPh>
    <phoneticPr fontId="1"/>
  </si>
  <si>
    <t>事⑧</t>
    <rPh sb="0" eb="1">
      <t>ジ</t>
    </rPh>
    <phoneticPr fontId="1"/>
  </si>
  <si>
    <t>事⑨</t>
    <rPh sb="0" eb="1">
      <t>ジ</t>
    </rPh>
    <phoneticPr fontId="1"/>
  </si>
  <si>
    <t>事⑩</t>
    <rPh sb="0" eb="1">
      <t>ジ</t>
    </rPh>
    <phoneticPr fontId="1"/>
  </si>
  <si>
    <t>事⑪</t>
    <rPh sb="0" eb="1">
      <t>ジ</t>
    </rPh>
    <phoneticPr fontId="1"/>
  </si>
  <si>
    <t>事⑫</t>
    <rPh sb="0" eb="1">
      <t>ジ</t>
    </rPh>
    <phoneticPr fontId="1"/>
  </si>
  <si>
    <t>日本円換算値</t>
    <rPh sb="0" eb="3">
      <t>ニホンエン</t>
    </rPh>
    <rPh sb="3" eb="5">
      <t>カンサン</t>
    </rPh>
    <rPh sb="5" eb="6">
      <t>チ</t>
    </rPh>
    <phoneticPr fontId="1"/>
  </si>
  <si>
    <t>人①-①</t>
    <rPh sb="0" eb="1">
      <t>ジン</t>
    </rPh>
    <phoneticPr fontId="1"/>
  </si>
  <si>
    <t>人①-②</t>
    <rPh sb="0" eb="1">
      <t>ジン</t>
    </rPh>
    <phoneticPr fontId="1"/>
  </si>
  <si>
    <t>実際の使用額</t>
    <rPh sb="0" eb="2">
      <t>ジッサイ</t>
    </rPh>
    <rPh sb="3" eb="5">
      <t>シヨウ</t>
    </rPh>
    <rPh sb="5" eb="6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</si>
  <si>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</si>
  <si>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現地事務所借上げ費(12か月分)</t>
    <rPh sb="13" eb="14">
      <t>ゲツ</t>
    </rPh>
    <rPh sb="14" eb="15">
      <t>ブン</t>
    </rPh>
    <phoneticPr fontId="1"/>
  </si>
  <si>
    <t>《総括表》</t>
    <rPh sb="1" eb="3">
      <t>ソウカツ</t>
    </rPh>
    <rPh sb="3" eb="4">
      <t>ヒョウ</t>
    </rPh>
    <phoneticPr fontId="1"/>
  </si>
  <si>
    <t>《現地事務所借上げ費》</t>
    <rPh sb="1" eb="3">
      <t>ゲンチ</t>
    </rPh>
    <rPh sb="3" eb="5">
      <t>ジム</t>
    </rPh>
    <rPh sb="5" eb="6">
      <t>ショ</t>
    </rPh>
    <rPh sb="6" eb="7">
      <t>カ</t>
    </rPh>
    <rPh sb="7" eb="8">
      <t>ア</t>
    </rPh>
    <rPh sb="9" eb="10">
      <t>ヒ</t>
    </rPh>
    <phoneticPr fontId="1"/>
  </si>
  <si>
    <t>《現地スタッフ人件費》</t>
    <rPh sb="1" eb="3">
      <t>ゲンチ</t>
    </rPh>
    <rPh sb="7" eb="10">
      <t>ジンケンヒ</t>
    </rPh>
    <phoneticPr fontId="1"/>
  </si>
  <si>
    <t>滞⑤</t>
    <rPh sb="0" eb="1">
      <t>タイ</t>
    </rPh>
    <phoneticPr fontId="1"/>
  </si>
  <si>
    <t>滞⑥</t>
    <rPh sb="0" eb="1">
      <t>タイ</t>
    </rPh>
    <phoneticPr fontId="1"/>
  </si>
  <si>
    <t>両替表②</t>
    <rPh sb="0" eb="2">
      <t>リョウガ</t>
    </rPh>
    <rPh sb="2" eb="3">
      <t>ヒョウ</t>
    </rPh>
    <phoneticPr fontId="1"/>
  </si>
  <si>
    <t>○○銀行</t>
    <rPh sb="2" eb="4">
      <t>ギンコウ</t>
    </rPh>
    <phoneticPr fontId="1"/>
  </si>
  <si>
    <r>
      <t>送金</t>
    </r>
    <r>
      <rPr>
        <sz val="11"/>
        <color indexed="10"/>
        <rFont val="ＭＳ Ｐゴシック"/>
        <family val="3"/>
        <charset val="128"/>
      </rPr>
      <t/>
    </r>
    <rPh sb="0" eb="2">
      <t>ソウキン</t>
    </rPh>
    <phoneticPr fontId="1"/>
  </si>
  <si>
    <t>送金手数料</t>
    <rPh sb="0" eb="2">
      <t>ソウキン</t>
    </rPh>
    <rPh sb="2" eb="5">
      <t>テスウリョウ</t>
    </rPh>
    <phoneticPr fontId="1"/>
  </si>
  <si>
    <t>現地スタッフ給与</t>
    <rPh sb="0" eb="2">
      <t>ゲンチ</t>
    </rPh>
    <rPh sb="6" eb="8">
      <t>キュウヨ</t>
    </rPh>
    <phoneticPr fontId="1"/>
  </si>
  <si>
    <t>国内交通費</t>
    <rPh sb="0" eb="2">
      <t>コクナイ</t>
    </rPh>
    <rPh sb="2" eb="5">
      <t>コウツウヒ</t>
    </rPh>
    <phoneticPr fontId="1"/>
  </si>
  <si>
    <t>Ｃ氏</t>
    <rPh sb="1" eb="2">
      <t>シ</t>
    </rPh>
    <phoneticPr fontId="1"/>
  </si>
  <si>
    <t>Ａ・Ｂ氏（成田-渋谷）</t>
    <rPh sb="3" eb="4">
      <t>シ</t>
    </rPh>
    <rPh sb="5" eb="7">
      <t>ナリタ</t>
    </rPh>
    <rPh sb="8" eb="10">
      <t>シブヤ</t>
    </rPh>
    <phoneticPr fontId="1"/>
  </si>
  <si>
    <t>Ａ・Ｂ氏</t>
    <rPh sb="3" eb="4">
      <t>シ</t>
    </rPh>
    <phoneticPr fontId="1"/>
  </si>
  <si>
    <t>助成額</t>
    <rPh sb="0" eb="2">
      <t>ジョセイ</t>
    </rPh>
    <rPh sb="2" eb="3">
      <t>ガク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</si>
  <si>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</si>
  <si>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</si>
  <si>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</si>
  <si>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</si>
  <si>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</si>
  <si>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</si>
  <si>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</si>
  <si>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</si>
  <si>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</si>
  <si>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</si>
  <si>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</si>
  <si>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</si>
  <si>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</si>
  <si>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</si>
  <si>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</si>
  <si>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</si>
  <si>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</si>
  <si>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</si>
  <si>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</si>
  <si>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</si>
  <si>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</si>
  <si>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</si>
  <si>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</si>
  <si>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ドル</t>
    <phoneticPr fontId="1"/>
  </si>
  <si>
    <t>滞①</t>
    <phoneticPr fontId="1"/>
  </si>
  <si>
    <t>(7日分)</t>
    <phoneticPr fontId="1"/>
  </si>
  <si>
    <t>滞②</t>
    <phoneticPr fontId="1"/>
  </si>
  <si>
    <t>(7日分)</t>
    <phoneticPr fontId="1"/>
  </si>
  <si>
    <t>滞③</t>
    <phoneticPr fontId="1"/>
  </si>
  <si>
    <t>滞④</t>
    <phoneticPr fontId="1"/>
  </si>
  <si>
    <t>滞⑤</t>
    <phoneticPr fontId="1"/>
  </si>
  <si>
    <t>滞⑥</t>
    <phoneticPr fontId="1"/>
  </si>
  <si>
    <t>20**/4/1</t>
  </si>
  <si>
    <t>20**/4/15</t>
  </si>
  <si>
    <t>20**/4/20</t>
  </si>
  <si>
    <t>20**/4/25</t>
  </si>
  <si>
    <t>20**/4/28</t>
  </si>
  <si>
    <t>20**/4/30</t>
  </si>
  <si>
    <t>20**/5/25</t>
  </si>
  <si>
    <t>20**/5/30</t>
  </si>
  <si>
    <t>20**/6/25</t>
  </si>
  <si>
    <t>20**/6/30</t>
  </si>
  <si>
    <t>20**/7/25</t>
  </si>
  <si>
    <t>20**/7/31</t>
  </si>
  <si>
    <t>20**/8/1</t>
  </si>
  <si>
    <t>20**/8/14</t>
  </si>
  <si>
    <t>20**/8/25</t>
  </si>
  <si>
    <t>20**/8/31</t>
  </si>
  <si>
    <t>20**/9/25</t>
  </si>
  <si>
    <t>20**/9/30</t>
  </si>
  <si>
    <t>20**/10/25</t>
  </si>
  <si>
    <t>20**/10/30</t>
  </si>
  <si>
    <t>20**/11/25</t>
  </si>
  <si>
    <t>20**/11/30</t>
  </si>
  <si>
    <t>20**/12/1</t>
  </si>
  <si>
    <t>20**/12/25</t>
  </si>
  <si>
    <t>20**/12/26</t>
  </si>
  <si>
    <t>20**/12/28</t>
  </si>
  <si>
    <t>20**/1/25</t>
  </si>
  <si>
    <t>20**/1/30</t>
  </si>
  <si>
    <t>20**/1/31</t>
  </si>
  <si>
    <t>20**/2/25</t>
  </si>
  <si>
    <t>20**/2/28</t>
  </si>
  <si>
    <t>20**/3/2</t>
  </si>
  <si>
    <t>20**/3/10</t>
  </si>
  <si>
    <t>20**/3/25</t>
  </si>
  <si>
    <t>20**/3/30</t>
  </si>
  <si>
    <t>20**/3/31</t>
  </si>
  <si>
    <t>20**/4/29</t>
  </si>
  <si>
    <t>20**/5/10</t>
  </si>
  <si>
    <t>20**/8/15</t>
  </si>
  <si>
    <t>20**/1/5</t>
  </si>
  <si>
    <t>20**/8/16</t>
  </si>
  <si>
    <t>※助成対象の経費だけではなく、助成活動に係る経費全て記載してください。</t>
    <rPh sb="6" eb="8">
      <t>ケイヒ</t>
    </rPh>
    <phoneticPr fontId="1"/>
  </si>
  <si>
    <t>(10日分)</t>
    <phoneticPr fontId="1"/>
  </si>
  <si>
    <t>現地持参</t>
    <rPh sb="0" eb="2">
      <t>ゲンチ</t>
    </rPh>
    <rPh sb="2" eb="4">
      <t>ジサン</t>
    </rPh>
    <phoneticPr fontId="1"/>
  </si>
  <si>
    <t>年月日</t>
    <phoneticPr fontId="1"/>
  </si>
  <si>
    <t>ドル</t>
    <phoneticPr fontId="1"/>
  </si>
  <si>
    <t>タカ</t>
    <phoneticPr fontId="1"/>
  </si>
  <si>
    <t>Ａ氏・Ｂ氏</t>
    <rPh sb="1" eb="2">
      <t>シ</t>
    </rPh>
    <rPh sb="4" eb="5">
      <t>シ</t>
    </rPh>
    <phoneticPr fontId="1"/>
  </si>
  <si>
    <t>Ａ氏（10日）</t>
    <rPh sb="1" eb="2">
      <t>シ</t>
    </rPh>
    <rPh sb="5" eb="6">
      <t>ニチ</t>
    </rPh>
    <phoneticPr fontId="1"/>
  </si>
  <si>
    <t>Ｂ氏（7日）</t>
    <rPh sb="1" eb="2">
      <t>シ</t>
    </rPh>
    <rPh sb="4" eb="5">
      <t>ニチ</t>
    </rPh>
    <phoneticPr fontId="1"/>
  </si>
  <si>
    <t>Ａ氏（7日）</t>
    <phoneticPr fontId="1"/>
  </si>
  <si>
    <t>Ｃ氏（7日）</t>
    <rPh sb="1" eb="2">
      <t>シ</t>
    </rPh>
    <rPh sb="4" eb="5">
      <t>ニチ</t>
    </rPh>
    <phoneticPr fontId="1"/>
  </si>
  <si>
    <t>年月日</t>
    <phoneticPr fontId="1"/>
  </si>
  <si>
    <t>年月日</t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</si>
  <si>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</si>
  <si>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</si>
  <si>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</si>
  <si>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</si>
  <si>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</si>
  <si>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</si>
  <si>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</si>
  <si>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</si>
  <si>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</si>
  <si>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</si>
  <si>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</si>
  <si>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</si>
  <si>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</si>
  <si>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</si>
  <si>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</si>
  <si>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</si>
  <si>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</si>
  <si>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</si>
  <si>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</si>
  <si>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</si>
  <si>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</si>
  <si>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</si>
  <si>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ゆうちょ財団助成帳簿[国内]</t>
    <rPh sb="11" eb="13">
      <t>コクナイ</t>
    </rPh>
    <phoneticPr fontId="1"/>
  </si>
  <si>
    <t>日本人専門家航空運賃</t>
    <rPh sb="6" eb="8">
      <t>コウクウ</t>
    </rPh>
    <rPh sb="8" eb="10">
      <t>ウンチン</t>
    </rPh>
    <phoneticPr fontId="1"/>
  </si>
  <si>
    <t>日本人専門家滞在費</t>
    <rPh sb="0" eb="3">
      <t>ニホンジン</t>
    </rPh>
    <rPh sb="3" eb="5">
      <t>センモン</t>
    </rPh>
    <rPh sb="5" eb="6">
      <t>カ</t>
    </rPh>
    <rPh sb="6" eb="9">
      <t>タイザイヒ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</si>
  <si>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（渋谷-成田）</t>
    </r>
    <rPh sb="1" eb="2">
      <t>シ</t>
    </rPh>
    <rPh sb="3" eb="5">
      <t>シブヤ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</si>
  <si>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（成田-渋谷）</t>
    </r>
    <rPh sb="1" eb="2">
      <t>シ</t>
    </rPh>
    <rPh sb="3" eb="5">
      <t>ナリタ</t>
    </rPh>
    <rPh sb="6" eb="8">
      <t>シブヤ</t>
    </rPh>
    <phoneticPr fontId="1"/>
  </si>
  <si>
    <r>
      <t>Ｂ氏</t>
    </r>
    <r>
      <rPr>
        <sz val="9"/>
        <rFont val="HGｺﾞｼｯｸM"/>
        <family val="3"/>
        <charset val="128"/>
      </rPr>
      <t>（東京-成田）</t>
    </r>
    <rPh sb="1" eb="2">
      <t>シ</t>
    </rPh>
    <rPh sb="3" eb="5">
      <t>トウキョウ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</si>
  <si>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Ｂ氏</t>
    </r>
    <r>
      <rPr>
        <sz val="9"/>
        <rFont val="HGｺﾞｼｯｸM"/>
        <family val="3"/>
        <charset val="128"/>
      </rPr>
      <t>（浦和-成田）</t>
    </r>
    <rPh sb="1" eb="2">
      <t>シ</t>
    </rPh>
    <rPh sb="3" eb="5">
      <t>ウラワ</t>
    </rPh>
    <rPh sb="6" eb="8">
      <t>ナリタ</t>
    </rPh>
    <phoneticPr fontId="1"/>
  </si>
  <si>
    <t>ゆうちょ財団助成帳簿[現地]</t>
    <rPh sb="4" eb="6">
      <t>ザイダン</t>
    </rPh>
    <rPh sb="6" eb="8">
      <t>ジョセイ</t>
    </rPh>
    <rPh sb="8" eb="10">
      <t>チョウボ</t>
    </rPh>
    <rPh sb="11" eb="13">
      <t>ゲンチ</t>
    </rPh>
    <phoneticPr fontId="1"/>
  </si>
  <si>
    <t>ゆうちょ財団助成項目別集計表（助成対象の経費のみ）</t>
    <rPh sb="4" eb="6">
      <t>ザイダン</t>
    </rPh>
    <rPh sb="6" eb="8">
      <t>ジョセイ</t>
    </rPh>
    <rPh sb="8" eb="10">
      <t>コウモク</t>
    </rPh>
    <rPh sb="10" eb="11">
      <t>ベツ</t>
    </rPh>
    <rPh sb="11" eb="13">
      <t>シュウケイ</t>
    </rPh>
    <rPh sb="13" eb="14">
      <t>オモテ</t>
    </rPh>
    <rPh sb="15" eb="17">
      <t>ジョセイ</t>
    </rPh>
    <rPh sb="17" eb="19">
      <t>タイショウ</t>
    </rPh>
    <rPh sb="20" eb="22">
      <t>ケイヒ</t>
    </rPh>
    <phoneticPr fontId="1"/>
  </si>
  <si>
    <t>《日本人専門家（農業専門家）航空運賃》</t>
    <rPh sb="1" eb="4">
      <t>ニホンジン</t>
    </rPh>
    <rPh sb="4" eb="6">
      <t>センモン</t>
    </rPh>
    <rPh sb="6" eb="7">
      <t>カ</t>
    </rPh>
    <rPh sb="14" eb="16">
      <t>コウクウ</t>
    </rPh>
    <rPh sb="16" eb="18">
      <t>ウンチン</t>
    </rPh>
    <phoneticPr fontId="1"/>
  </si>
  <si>
    <t>《日本人専門家（農業専門家）滞在費》</t>
    <rPh sb="1" eb="4">
      <t>ニホンジン</t>
    </rPh>
    <rPh sb="4" eb="7">
      <t>センモンカ</t>
    </rPh>
    <rPh sb="14" eb="17">
      <t>タイザイヒ</t>
    </rPh>
    <phoneticPr fontId="1"/>
  </si>
  <si>
    <t>別紙３-１</t>
    <rPh sb="0" eb="2">
      <t>ベッシ</t>
    </rPh>
    <phoneticPr fontId="1"/>
  </si>
  <si>
    <t>別紙３-３</t>
    <rPh sb="0" eb="2">
      <t>ベッシ</t>
    </rPh>
    <phoneticPr fontId="1"/>
  </si>
  <si>
    <t>2,200ドル（1ドル=112円)</t>
    <rPh sb="15" eb="16">
      <t>エン</t>
    </rPh>
    <phoneticPr fontId="1"/>
  </si>
  <si>
    <t>2,000ドル（1ドル=110円)</t>
    <rPh sb="15" eb="16">
      <t>エン</t>
    </rPh>
    <phoneticPr fontId="1"/>
  </si>
  <si>
    <t>1ドル=86タカ</t>
    <phoneticPr fontId="1"/>
  </si>
  <si>
    <t>1ドル=84タカ</t>
    <phoneticPr fontId="1"/>
  </si>
  <si>
    <t>1ドル=85タカ</t>
    <phoneticPr fontId="1"/>
  </si>
  <si>
    <t>様式６－２</t>
    <rPh sb="0" eb="2">
      <t>ヨウシキ</t>
    </rPh>
    <phoneticPr fontId="1"/>
  </si>
  <si>
    <t>※助成対象の経費だけではなく、助成活動に係る経費全て記載してください。</t>
    <phoneticPr fontId="1"/>
  </si>
  <si>
    <t>実施国通貨</t>
    <phoneticPr fontId="1"/>
  </si>
  <si>
    <t>4月分</t>
    <rPh sb="1" eb="2">
      <t>ガツ</t>
    </rPh>
    <rPh sb="2" eb="3">
      <t>ブン</t>
    </rPh>
    <phoneticPr fontId="1"/>
  </si>
  <si>
    <t>5月分</t>
    <rPh sb="1" eb="2">
      <t>ガツ</t>
    </rPh>
    <rPh sb="2" eb="3">
      <t>ブン</t>
    </rPh>
    <phoneticPr fontId="1"/>
  </si>
  <si>
    <t>6月分</t>
    <rPh sb="1" eb="2">
      <t>ガツ</t>
    </rPh>
    <rPh sb="2" eb="3">
      <t>ブン</t>
    </rPh>
    <phoneticPr fontId="1"/>
  </si>
  <si>
    <t>7月分</t>
    <rPh sb="1" eb="2">
      <t>ガツ</t>
    </rPh>
    <rPh sb="2" eb="3">
      <t>ブン</t>
    </rPh>
    <phoneticPr fontId="1"/>
  </si>
  <si>
    <t>日本から持参</t>
    <rPh sb="0" eb="2">
      <t>ニホン</t>
    </rPh>
    <rPh sb="4" eb="6">
      <t>ジサン</t>
    </rPh>
    <phoneticPr fontId="1"/>
  </si>
  <si>
    <t>○○氏</t>
    <rPh sb="2" eb="3">
      <t>シ</t>
    </rPh>
    <phoneticPr fontId="1"/>
  </si>
  <si>
    <t>8月分</t>
    <rPh sb="1" eb="2">
      <t>ガツ</t>
    </rPh>
    <rPh sb="2" eb="3">
      <t>ブン</t>
    </rPh>
    <phoneticPr fontId="1"/>
  </si>
  <si>
    <t>9月分</t>
    <rPh sb="1" eb="2">
      <t>ガツ</t>
    </rPh>
    <rPh sb="2" eb="3">
      <t>ブン</t>
    </rPh>
    <phoneticPr fontId="1"/>
  </si>
  <si>
    <t>10月分</t>
    <rPh sb="2" eb="3">
      <t>ガツ</t>
    </rPh>
    <rPh sb="3" eb="4">
      <t>ブン</t>
    </rPh>
    <phoneticPr fontId="1"/>
  </si>
  <si>
    <t>11月分</t>
    <rPh sb="2" eb="3">
      <t>ガツ</t>
    </rPh>
    <rPh sb="3" eb="4">
      <t>ブン</t>
    </rPh>
    <phoneticPr fontId="1"/>
  </si>
  <si>
    <t>12月分</t>
    <rPh sb="2" eb="3">
      <t>ガツ</t>
    </rPh>
    <rPh sb="3" eb="4">
      <t>ブン</t>
    </rPh>
    <phoneticPr fontId="1"/>
  </si>
  <si>
    <t>1月分</t>
    <rPh sb="1" eb="2">
      <t>ガツ</t>
    </rPh>
    <rPh sb="2" eb="3">
      <t>ブン</t>
    </rPh>
    <phoneticPr fontId="1"/>
  </si>
  <si>
    <t>2月分</t>
    <rPh sb="1" eb="2">
      <t>ガツ</t>
    </rPh>
    <rPh sb="2" eb="3">
      <t>ブン</t>
    </rPh>
    <phoneticPr fontId="1"/>
  </si>
  <si>
    <t>3月分</t>
    <rPh sb="1" eb="2">
      <t>ガツ</t>
    </rPh>
    <rPh sb="2" eb="3">
      <t>ブン</t>
    </rPh>
    <phoneticPr fontId="1"/>
  </si>
  <si>
    <t>平均レート　1ドル=111円、1ドル=85タカ、1タカ=1.3円</t>
    <rPh sb="0" eb="2">
      <t>ヘイキン</t>
    </rPh>
    <rPh sb="13" eb="14">
      <t>エン</t>
    </rPh>
    <rPh sb="31" eb="32">
      <t>エン</t>
    </rPh>
    <phoneticPr fontId="1"/>
  </si>
  <si>
    <t>297,830円</t>
    <rPh sb="7" eb="8">
      <t>エン</t>
    </rPh>
    <phoneticPr fontId="1"/>
  </si>
  <si>
    <t>166,270円</t>
    <rPh sb="7" eb="8">
      <t>エン</t>
    </rPh>
    <phoneticPr fontId="1"/>
  </si>
  <si>
    <t>平均レート算出方法</t>
    <rPh sb="0" eb="2">
      <t>ヘイキン</t>
    </rPh>
    <rPh sb="5" eb="7">
      <t>サンシュツ</t>
    </rPh>
    <rPh sb="7" eb="9">
      <t>ホウホウ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</si>
  <si>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</si>
  <si>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</si>
  <si>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45人日</t>
    <rPh sb="2" eb="4">
      <t>ニンヒ</t>
    </rPh>
    <phoneticPr fontId="5"/>
  </si>
  <si>
    <t>日本人専門家滞在費
(＠3,000円×45人日分)
（農業専門家）</t>
    <rPh sb="17" eb="18">
      <t>エン</t>
    </rPh>
    <rPh sb="21" eb="22">
      <t>ニン</t>
    </rPh>
    <rPh sb="22" eb="23">
      <t>ニチ</t>
    </rPh>
    <rPh sb="23" eb="24">
      <t>ブン</t>
    </rPh>
    <phoneticPr fontId="1"/>
  </si>
  <si>
    <t>200日</t>
    <rPh sb="3" eb="4">
      <t>ニチ</t>
    </rPh>
    <phoneticPr fontId="1"/>
  </si>
  <si>
    <t>Ａ氏（9日）</t>
    <rPh sb="1" eb="2">
      <t>シ</t>
    </rPh>
    <rPh sb="4" eb="5">
      <t>ニチ</t>
    </rPh>
    <phoneticPr fontId="1"/>
  </si>
  <si>
    <t>Ｂ氏（8日）</t>
    <rPh sb="1" eb="2">
      <t>シ</t>
    </rPh>
    <rPh sb="4" eb="5">
      <t>ニチ</t>
    </rPh>
    <phoneticPr fontId="1"/>
  </si>
  <si>
    <t>実施国通貨
タカ</t>
    <rPh sb="0" eb="5">
      <t>ジッシコクツウカ</t>
    </rPh>
    <phoneticPr fontId="1"/>
  </si>
  <si>
    <t>日本人専門家航空運賃(＠50,000円×6人)（農業専門家）</t>
    <rPh sb="18" eb="19">
      <t>エン</t>
    </rPh>
    <rPh sb="21" eb="22">
      <t>ニン</t>
    </rPh>
    <phoneticPr fontId="1"/>
  </si>
  <si>
    <t>現地スタッフ人件費
(＠900円×200人日)</t>
    <rPh sb="15" eb="16">
      <t>エン</t>
    </rPh>
    <rPh sb="20" eb="21">
      <t>ニン</t>
    </rPh>
    <rPh sb="21" eb="22">
      <t>ニチ</t>
    </rPh>
    <phoneticPr fontId="1"/>
  </si>
  <si>
    <t>466,400円÷4,200ドル=111円</t>
    <rPh sb="7" eb="8">
      <t>エン</t>
    </rPh>
    <rPh sb="20" eb="21">
      <t>エン</t>
    </rPh>
    <phoneticPr fontId="1"/>
  </si>
  <si>
    <t>357,000タカ÷4,200ドル=85タカ</t>
    <phoneticPr fontId="1"/>
  </si>
  <si>
    <t>平均レート：1ドル＝111円</t>
    <rPh sb="13" eb="14">
      <t>エン</t>
    </rPh>
    <phoneticPr fontId="1"/>
  </si>
  <si>
    <t>平均レート：1ドル＝85タカ</t>
    <phoneticPr fontId="1"/>
  </si>
  <si>
    <t>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5"/>
  </si>
  <si>
    <r>
      <t xml:space="preserve">助成項目
</t>
    </r>
    <r>
      <rPr>
        <sz val="9"/>
        <rFont val="HGｺﾞｼｯｸM"/>
        <family val="3"/>
        <charset val="128"/>
      </rPr>
      <t>（助成が決定している項目をすべて記入してください。）</t>
    </r>
    <rPh sb="0" eb="2">
      <t>ジョセイ</t>
    </rPh>
    <rPh sb="2" eb="4">
      <t>コウモク</t>
    </rPh>
    <rPh sb="6" eb="8">
      <t>ジョセイ</t>
    </rPh>
    <rPh sb="9" eb="11">
      <t>ケッテイ</t>
    </rPh>
    <rPh sb="15" eb="17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</si>
</sst>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11" xfId="0" applyNumberFormat="1" applyFont="1" applyFill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2" borderId="1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4" fontId="4" fillId="0" borderId="11" xfId="0" applyNumberFormat="1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0" borderId="9" xfId="0" applyFont="1" applyBorder="1" applyAlignment="1">
      <alignment horizontal="center" vertical="center"/>
    </xf>
    <xf numFmtId="14" fontId="3" fillId="0" borderId="15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6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177" fontId="4" fillId="0" borderId="27" xfId="0" applyNumberFormat="1" applyFont="1" applyFill="1" applyBorder="1">
      <alignment vertical="center"/>
    </xf>
    <xf numFmtId="177" fontId="4" fillId="0" borderId="31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43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14" fontId="4" fillId="0" borderId="3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14" fontId="4" fillId="0" borderId="41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42" xfId="0" applyFont="1" applyFill="1" applyBorder="1" applyAlignment="1">
      <alignment horizontal="center" vertical="center"/>
    </xf>
    <xf numFmtId="176" fontId="4" fillId="0" borderId="19" xfId="0" applyNumberFormat="1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43" xfId="0" applyFont="1" applyFill="1" applyBorder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4" fillId="0" borderId="19" xfId="0" applyNumberFormat="1" applyFont="1" applyFill="1" applyBorder="1">
      <alignment vertical="center"/>
    </xf>
    <xf numFmtId="177" fontId="4" fillId="0" borderId="26" xfId="0" applyNumberFormat="1" applyFont="1" applyFill="1" applyBorder="1">
      <alignment vertical="center"/>
    </xf>
    <xf numFmtId="176" fontId="4" fillId="0" borderId="35" xfId="0" applyNumberFormat="1" applyFont="1" applyFill="1" applyBorder="1">
      <alignment vertical="center"/>
    </xf>
    <xf numFmtId="0" fontId="4" fillId="0" borderId="35" xfId="0" applyFont="1" applyFill="1" applyBorder="1">
      <alignment vertical="center"/>
    </xf>
    <xf numFmtId="177" fontId="4" fillId="0" borderId="30" xfId="0" applyNumberFormat="1" applyFont="1" applyFill="1" applyBorder="1">
      <alignment vertical="center"/>
    </xf>
    <xf numFmtId="177" fontId="4" fillId="0" borderId="34" xfId="0" applyNumberFormat="1" applyFont="1" applyFill="1" applyBorder="1">
      <alignment vertical="center"/>
    </xf>
    <xf numFmtId="177" fontId="4" fillId="0" borderId="25" xfId="0" applyNumberFormat="1" applyFont="1" applyFill="1" applyBorder="1">
      <alignment vertical="center"/>
    </xf>
    <xf numFmtId="177" fontId="4" fillId="0" borderId="29" xfId="0" applyNumberFormat="1" applyFont="1" applyFill="1" applyBorder="1">
      <alignment vertical="center"/>
    </xf>
    <xf numFmtId="177" fontId="4" fillId="0" borderId="33" xfId="0" applyNumberFormat="1" applyFont="1" applyFill="1" applyBorder="1">
      <alignment vertical="center"/>
    </xf>
    <xf numFmtId="177" fontId="4" fillId="0" borderId="69" xfId="0" applyNumberFormat="1" applyFont="1" applyFill="1" applyBorder="1">
      <alignment vertical="center"/>
    </xf>
    <xf numFmtId="177" fontId="4" fillId="0" borderId="32" xfId="0" applyNumberFormat="1" applyFont="1" applyFill="1" applyBorder="1">
      <alignment vertical="center"/>
    </xf>
    <xf numFmtId="0" fontId="4" fillId="0" borderId="20" xfId="0" applyFont="1" applyFill="1" applyBorder="1">
      <alignment vertical="center"/>
    </xf>
    <xf numFmtId="14" fontId="4" fillId="0" borderId="10" xfId="0" applyNumberFormat="1" applyFont="1" applyFill="1" applyBorder="1" applyAlignment="1">
      <alignment horizontal="left" vertical="center"/>
    </xf>
    <xf numFmtId="177" fontId="4" fillId="0" borderId="21" xfId="0" applyNumberFormat="1" applyFont="1" applyFill="1" applyBorder="1">
      <alignment vertical="center"/>
    </xf>
    <xf numFmtId="177" fontId="4" fillId="0" borderId="47" xfId="0" applyNumberFormat="1" applyFont="1" applyFill="1" applyBorder="1">
      <alignment vertical="center"/>
    </xf>
    <xf numFmtId="177" fontId="4" fillId="0" borderId="23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177" fontId="4" fillId="0" borderId="24" xfId="0" applyNumberFormat="1" applyFont="1" applyFill="1" applyBorder="1">
      <alignment vertical="center"/>
    </xf>
    <xf numFmtId="177" fontId="4" fillId="0" borderId="48" xfId="0" applyNumberFormat="1" applyFont="1" applyFill="1" applyBorder="1">
      <alignment vertical="center"/>
    </xf>
    <xf numFmtId="0" fontId="7" fillId="0" borderId="3" xfId="0" applyFont="1" applyFill="1" applyBorder="1">
      <alignment vertical="center"/>
    </xf>
    <xf numFmtId="14" fontId="4" fillId="0" borderId="15" xfId="0" applyNumberFormat="1" applyFont="1" applyFill="1" applyBorder="1" applyAlignment="1">
      <alignment horizontal="left" vertical="center"/>
    </xf>
    <xf numFmtId="177" fontId="4" fillId="0" borderId="28" xfId="0" applyNumberFormat="1" applyFont="1" applyFill="1" applyBorder="1">
      <alignment vertical="center"/>
    </xf>
    <xf numFmtId="177" fontId="4" fillId="0" borderId="49" xfId="0" applyNumberFormat="1" applyFont="1" applyFill="1" applyBorder="1">
      <alignment vertical="center"/>
    </xf>
    <xf numFmtId="0" fontId="4" fillId="0" borderId="18" xfId="0" applyFont="1" applyFill="1" applyBorder="1" applyAlignment="1">
      <alignment horizontal="left" vertical="center"/>
    </xf>
    <xf numFmtId="177" fontId="4" fillId="0" borderId="45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>
      <alignment vertical="center"/>
    </xf>
    <xf numFmtId="0" fontId="4" fillId="0" borderId="65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>
      <alignment vertical="center"/>
    </xf>
    <xf numFmtId="177" fontId="4" fillId="0" borderId="52" xfId="0" applyNumberFormat="1" applyFont="1" applyFill="1" applyBorder="1" applyAlignment="1">
      <alignment horizontal="right" vertical="center"/>
    </xf>
    <xf numFmtId="177" fontId="4" fillId="0" borderId="61" xfId="0" applyNumberFormat="1" applyFont="1" applyFill="1" applyBorder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5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right" vertical="center"/>
    </xf>
    <xf numFmtId="177" fontId="4" fillId="3" borderId="3" xfId="0" applyNumberFormat="1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9" fillId="3" borderId="0" xfId="0" applyFont="1" applyFill="1">
      <alignment vertical="center"/>
    </xf>
    <xf numFmtId="56" fontId="11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right" vertical="center"/>
    </xf>
    <xf numFmtId="177" fontId="11" fillId="0" borderId="3" xfId="0" applyNumberFormat="1" applyFont="1" applyBorder="1">
      <alignment vertical="center"/>
    </xf>
    <xf numFmtId="177" fontId="11" fillId="3" borderId="3" xfId="0" applyNumberFormat="1" applyFont="1" applyFill="1" applyBorder="1" applyAlignment="1">
      <alignment horizontal="right" vertical="center"/>
    </xf>
    <xf numFmtId="177" fontId="11" fillId="3" borderId="3" xfId="0" applyNumberFormat="1" applyFont="1" applyFill="1" applyBorder="1">
      <alignment vertical="center"/>
    </xf>
    <xf numFmtId="0" fontId="4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C22" sqref="C22"/>
    </sheetView>
  </sheetViews>
  <sheetFormatPr defaultRowHeight="13.5" x14ac:dyDescent="0.15"/>
  <cols>
    <col min="1" max="1" width="14.625" style="8" customWidth="1"/>
    <col min="2" max="2" width="21.625" style="1" customWidth="1"/>
    <col min="3" max="3" width="18.125" style="1" customWidth="1"/>
    <col min="4" max="4" width="12" style="1" customWidth="1"/>
    <col min="5" max="5" width="11.625" style="1" customWidth="1"/>
    <col min="6" max="6" width="13.5" style="1" customWidth="1"/>
    <col min="7" max="7" width="10.625" style="1" customWidth="1"/>
    <col min="8" max="8" width="11.5" style="1" customWidth="1"/>
    <col min="9" max="9" width="10.875" style="1" customWidth="1"/>
    <col min="10" max="10" width="29.625" style="1" customWidth="1"/>
    <col min="11" max="16384" width="9" style="1"/>
  </cols>
  <sheetData>
    <row r="1" spans="1:13" ht="14.25" x14ac:dyDescent="0.15">
      <c r="J1" s="100" t="s">
        <v>191</v>
      </c>
      <c r="K1" s="101"/>
    </row>
    <row r="2" spans="1:13" s="19" customFormat="1" ht="36" customHeight="1" thickBot="1" x14ac:dyDescent="0.2">
      <c r="A2" s="18" t="s">
        <v>180</v>
      </c>
      <c r="C2" s="19" t="s">
        <v>145</v>
      </c>
    </row>
    <row r="3" spans="1:13" ht="20.100000000000001" customHeight="1" x14ac:dyDescent="0.15">
      <c r="A3" s="102" t="s">
        <v>0</v>
      </c>
      <c r="B3" s="104" t="s">
        <v>1</v>
      </c>
      <c r="C3" s="106" t="s">
        <v>5</v>
      </c>
      <c r="D3" s="107" t="s">
        <v>2</v>
      </c>
      <c r="E3" s="108"/>
      <c r="F3" s="107" t="s">
        <v>6</v>
      </c>
      <c r="G3" s="108"/>
      <c r="H3" s="107" t="s">
        <v>7</v>
      </c>
      <c r="I3" s="108"/>
      <c r="J3" s="12" t="s">
        <v>8</v>
      </c>
      <c r="K3" s="7" t="s">
        <v>9</v>
      </c>
    </row>
    <row r="4" spans="1:13" ht="20.100000000000001" customHeight="1" thickBot="1" x14ac:dyDescent="0.2">
      <c r="A4" s="103"/>
      <c r="B4" s="105"/>
      <c r="C4" s="105"/>
      <c r="D4" s="13" t="s">
        <v>3</v>
      </c>
      <c r="E4" s="14" t="s">
        <v>95</v>
      </c>
      <c r="F4" s="15" t="s">
        <v>3</v>
      </c>
      <c r="G4" s="14" t="s">
        <v>95</v>
      </c>
      <c r="H4" s="13" t="s">
        <v>3</v>
      </c>
      <c r="I4" s="14" t="s">
        <v>95</v>
      </c>
      <c r="J4" s="16"/>
      <c r="K4" s="17"/>
    </row>
    <row r="5" spans="1:13" s="29" customFormat="1" ht="20.100000000000001" customHeight="1" thickTop="1" x14ac:dyDescent="0.15">
      <c r="A5" s="81" t="s">
        <v>104</v>
      </c>
      <c r="B5" s="52" t="s">
        <v>10</v>
      </c>
      <c r="C5" s="52"/>
      <c r="D5" s="82">
        <v>1300000</v>
      </c>
      <c r="E5" s="83"/>
      <c r="F5" s="84"/>
      <c r="G5" s="83"/>
      <c r="H5" s="82">
        <v>1300000</v>
      </c>
      <c r="I5" s="83"/>
      <c r="J5" s="52"/>
      <c r="K5" s="53"/>
      <c r="M5" s="85"/>
    </row>
    <row r="6" spans="1:13" s="29" customFormat="1" ht="20.100000000000001" customHeight="1" x14ac:dyDescent="0.15">
      <c r="A6" s="20" t="s">
        <v>105</v>
      </c>
      <c r="B6" s="21" t="s">
        <v>181</v>
      </c>
      <c r="C6" s="21" t="s">
        <v>27</v>
      </c>
      <c r="D6" s="86"/>
      <c r="E6" s="87"/>
      <c r="F6" s="33">
        <v>105000</v>
      </c>
      <c r="G6" s="87"/>
      <c r="H6" s="86">
        <f>SUM(H5-F6)</f>
        <v>1195000</v>
      </c>
      <c r="I6" s="87"/>
      <c r="J6" s="21"/>
      <c r="K6" s="53" t="s">
        <v>31</v>
      </c>
    </row>
    <row r="7" spans="1:13" s="29" customFormat="1" ht="20.100000000000001" customHeight="1" x14ac:dyDescent="0.15">
      <c r="A7" s="20" t="s">
        <v>106</v>
      </c>
      <c r="B7" s="21" t="s">
        <v>64</v>
      </c>
      <c r="C7" s="21" t="s">
        <v>63</v>
      </c>
      <c r="D7" s="86"/>
      <c r="E7" s="87"/>
      <c r="F7" s="33">
        <v>220000</v>
      </c>
      <c r="G7" s="87"/>
      <c r="H7" s="86">
        <f t="shared" ref="H7:H25" si="0">SUM(H6-F7)</f>
        <v>975000</v>
      </c>
      <c r="I7" s="87"/>
      <c r="J7" s="21" t="s">
        <v>194</v>
      </c>
      <c r="K7" s="56" t="s">
        <v>14</v>
      </c>
    </row>
    <row r="8" spans="1:13" s="29" customFormat="1" ht="20.100000000000001" customHeight="1" x14ac:dyDescent="0.15">
      <c r="A8" s="20" t="s">
        <v>106</v>
      </c>
      <c r="B8" s="21" t="s">
        <v>65</v>
      </c>
      <c r="C8" s="21"/>
      <c r="D8" s="86"/>
      <c r="E8" s="87"/>
      <c r="F8" s="33">
        <v>2500</v>
      </c>
      <c r="G8" s="87"/>
      <c r="H8" s="86">
        <f t="shared" si="0"/>
        <v>972500</v>
      </c>
      <c r="I8" s="87"/>
      <c r="J8" s="21"/>
      <c r="K8" s="56"/>
    </row>
    <row r="9" spans="1:13" s="29" customFormat="1" ht="20.100000000000001" customHeight="1" x14ac:dyDescent="0.15">
      <c r="A9" s="20" t="s">
        <v>108</v>
      </c>
      <c r="B9" s="21" t="s">
        <v>182</v>
      </c>
      <c r="C9" s="21" t="s">
        <v>27</v>
      </c>
      <c r="D9" s="86"/>
      <c r="E9" s="87"/>
      <c r="F9" s="33">
        <v>30000</v>
      </c>
      <c r="G9" s="87"/>
      <c r="H9" s="86">
        <f t="shared" si="0"/>
        <v>942500</v>
      </c>
      <c r="I9" s="87"/>
      <c r="J9" s="21" t="s">
        <v>146</v>
      </c>
      <c r="K9" s="56" t="s">
        <v>96</v>
      </c>
    </row>
    <row r="10" spans="1:13" s="29" customFormat="1" ht="20.100000000000001" customHeight="1" x14ac:dyDescent="0.15">
      <c r="A10" s="20" t="s">
        <v>140</v>
      </c>
      <c r="B10" s="21" t="s">
        <v>67</v>
      </c>
      <c r="C10" s="88" t="s">
        <v>183</v>
      </c>
      <c r="D10" s="86"/>
      <c r="E10" s="87"/>
      <c r="F10" s="33">
        <v>2770</v>
      </c>
      <c r="G10" s="87"/>
      <c r="H10" s="86">
        <f t="shared" si="0"/>
        <v>939730</v>
      </c>
      <c r="I10" s="87"/>
      <c r="J10" s="21"/>
      <c r="K10" s="56"/>
    </row>
    <row r="11" spans="1:13" s="29" customFormat="1" ht="20.100000000000001" customHeight="1" x14ac:dyDescent="0.15">
      <c r="A11" s="20" t="s">
        <v>141</v>
      </c>
      <c r="B11" s="21" t="s">
        <v>67</v>
      </c>
      <c r="C11" s="88" t="s">
        <v>184</v>
      </c>
      <c r="D11" s="86"/>
      <c r="E11" s="87"/>
      <c r="F11" s="33">
        <v>2770</v>
      </c>
      <c r="G11" s="87"/>
      <c r="H11" s="86">
        <f t="shared" si="0"/>
        <v>936960</v>
      </c>
      <c r="I11" s="87"/>
      <c r="J11" s="21"/>
      <c r="K11" s="56"/>
    </row>
    <row r="12" spans="1:13" s="29" customFormat="1" ht="20.100000000000001" customHeight="1" x14ac:dyDescent="0.15">
      <c r="A12" s="20" t="s">
        <v>116</v>
      </c>
      <c r="B12" s="21" t="s">
        <v>181</v>
      </c>
      <c r="C12" s="21" t="s">
        <v>28</v>
      </c>
      <c r="D12" s="86"/>
      <c r="E12" s="87"/>
      <c r="F12" s="33">
        <v>110000</v>
      </c>
      <c r="G12" s="87"/>
      <c r="H12" s="86">
        <f t="shared" si="0"/>
        <v>826960</v>
      </c>
      <c r="I12" s="87"/>
      <c r="J12" s="21"/>
      <c r="K12" s="56" t="s">
        <v>32</v>
      </c>
    </row>
    <row r="13" spans="1:13" s="29" customFormat="1" ht="20.100000000000001" customHeight="1" x14ac:dyDescent="0.15">
      <c r="A13" s="20" t="s">
        <v>117</v>
      </c>
      <c r="B13" s="21" t="s">
        <v>182</v>
      </c>
      <c r="C13" s="21" t="s">
        <v>28</v>
      </c>
      <c r="D13" s="86"/>
      <c r="E13" s="87"/>
      <c r="F13" s="33">
        <v>21000</v>
      </c>
      <c r="G13" s="87"/>
      <c r="H13" s="86">
        <f t="shared" si="0"/>
        <v>805960</v>
      </c>
      <c r="I13" s="87"/>
      <c r="J13" s="21" t="s">
        <v>97</v>
      </c>
      <c r="K13" s="56" t="s">
        <v>98</v>
      </c>
    </row>
    <row r="14" spans="1:13" s="29" customFormat="1" ht="20.100000000000001" customHeight="1" x14ac:dyDescent="0.15">
      <c r="A14" s="20" t="s">
        <v>117</v>
      </c>
      <c r="B14" s="21" t="s">
        <v>15</v>
      </c>
      <c r="C14" s="21" t="s">
        <v>63</v>
      </c>
      <c r="D14" s="86"/>
      <c r="E14" s="87">
        <v>2200</v>
      </c>
      <c r="F14" s="33">
        <v>246400</v>
      </c>
      <c r="G14" s="87"/>
      <c r="H14" s="86">
        <f t="shared" si="0"/>
        <v>559560</v>
      </c>
      <c r="I14" s="87">
        <v>2200</v>
      </c>
      <c r="J14" s="21" t="s">
        <v>193</v>
      </c>
      <c r="K14" s="56" t="s">
        <v>62</v>
      </c>
    </row>
    <row r="15" spans="1:13" s="29" customFormat="1" ht="20.100000000000001" customHeight="1" x14ac:dyDescent="0.15">
      <c r="A15" s="20" t="s">
        <v>142</v>
      </c>
      <c r="B15" s="21" t="s">
        <v>67</v>
      </c>
      <c r="C15" s="21" t="s">
        <v>185</v>
      </c>
      <c r="D15" s="86"/>
      <c r="E15" s="87"/>
      <c r="F15" s="33">
        <v>1110</v>
      </c>
      <c r="G15" s="87"/>
      <c r="H15" s="86">
        <f t="shared" si="0"/>
        <v>558450</v>
      </c>
      <c r="I15" s="87"/>
      <c r="J15" s="21"/>
      <c r="K15" s="56"/>
    </row>
    <row r="16" spans="1:13" s="29" customFormat="1" ht="20.100000000000001" customHeight="1" x14ac:dyDescent="0.15">
      <c r="A16" s="20" t="s">
        <v>142</v>
      </c>
      <c r="B16" s="21" t="s">
        <v>147</v>
      </c>
      <c r="C16" s="21" t="s">
        <v>28</v>
      </c>
      <c r="D16" s="86"/>
      <c r="E16" s="87"/>
      <c r="F16" s="33"/>
      <c r="G16" s="87">
        <v>2200</v>
      </c>
      <c r="H16" s="86">
        <f t="shared" si="0"/>
        <v>558450</v>
      </c>
      <c r="I16" s="87">
        <v>0</v>
      </c>
      <c r="J16" s="21"/>
      <c r="K16" s="56"/>
    </row>
    <row r="17" spans="1:11" s="29" customFormat="1" ht="20.100000000000001" customHeight="1" x14ac:dyDescent="0.15">
      <c r="A17" s="20" t="s">
        <v>126</v>
      </c>
      <c r="B17" s="21" t="s">
        <v>181</v>
      </c>
      <c r="C17" s="21" t="s">
        <v>29</v>
      </c>
      <c r="D17" s="86"/>
      <c r="E17" s="87"/>
      <c r="F17" s="33">
        <v>230000</v>
      </c>
      <c r="G17" s="87"/>
      <c r="H17" s="86">
        <f t="shared" si="0"/>
        <v>328450</v>
      </c>
      <c r="I17" s="87"/>
      <c r="J17" s="21"/>
      <c r="K17" s="56" t="s">
        <v>33</v>
      </c>
    </row>
    <row r="18" spans="1:11" s="29" customFormat="1" ht="20.100000000000001" customHeight="1" x14ac:dyDescent="0.15">
      <c r="A18" s="20" t="s">
        <v>128</v>
      </c>
      <c r="B18" s="21" t="s">
        <v>182</v>
      </c>
      <c r="C18" s="21" t="s">
        <v>27</v>
      </c>
      <c r="D18" s="86"/>
      <c r="E18" s="87"/>
      <c r="F18" s="33">
        <v>21000</v>
      </c>
      <c r="G18" s="87"/>
      <c r="H18" s="86">
        <f t="shared" si="0"/>
        <v>307450</v>
      </c>
      <c r="I18" s="87"/>
      <c r="J18" s="21" t="s">
        <v>99</v>
      </c>
      <c r="K18" s="56" t="s">
        <v>100</v>
      </c>
    </row>
    <row r="19" spans="1:11" s="29" customFormat="1" ht="20.100000000000001" customHeight="1" x14ac:dyDescent="0.15">
      <c r="A19" s="20"/>
      <c r="B19" s="21" t="s">
        <v>182</v>
      </c>
      <c r="C19" s="21" t="s">
        <v>68</v>
      </c>
      <c r="D19" s="86"/>
      <c r="E19" s="87"/>
      <c r="F19" s="33">
        <v>21000</v>
      </c>
      <c r="G19" s="87"/>
      <c r="H19" s="86">
        <f t="shared" si="0"/>
        <v>286450</v>
      </c>
      <c r="I19" s="87"/>
      <c r="J19" s="21" t="s">
        <v>99</v>
      </c>
      <c r="K19" s="56" t="s">
        <v>101</v>
      </c>
    </row>
    <row r="20" spans="1:11" s="29" customFormat="1" ht="20.100000000000001" customHeight="1" x14ac:dyDescent="0.15">
      <c r="A20" s="20" t="s">
        <v>129</v>
      </c>
      <c r="B20" s="21" t="s">
        <v>67</v>
      </c>
      <c r="C20" s="88" t="s">
        <v>183</v>
      </c>
      <c r="D20" s="86"/>
      <c r="E20" s="87"/>
      <c r="F20" s="33">
        <v>2770</v>
      </c>
      <c r="G20" s="87"/>
      <c r="H20" s="86">
        <f t="shared" si="0"/>
        <v>283680</v>
      </c>
      <c r="I20" s="87"/>
      <c r="J20" s="21"/>
      <c r="K20" s="60"/>
    </row>
    <row r="21" spans="1:11" s="29" customFormat="1" ht="20.100000000000001" customHeight="1" x14ac:dyDescent="0.15">
      <c r="A21" s="20"/>
      <c r="B21" s="21" t="s">
        <v>67</v>
      </c>
      <c r="C21" s="88" t="s">
        <v>186</v>
      </c>
      <c r="D21" s="86"/>
      <c r="E21" s="87"/>
      <c r="F21" s="33">
        <v>2960</v>
      </c>
      <c r="G21" s="87"/>
      <c r="H21" s="86">
        <f t="shared" si="0"/>
        <v>280720</v>
      </c>
      <c r="I21" s="87"/>
      <c r="J21" s="21"/>
      <c r="K21" s="60"/>
    </row>
    <row r="22" spans="1:11" s="29" customFormat="1" ht="20.100000000000001" customHeight="1" x14ac:dyDescent="0.15">
      <c r="A22" s="20" t="s">
        <v>143</v>
      </c>
      <c r="B22" s="21" t="s">
        <v>67</v>
      </c>
      <c r="C22" s="88" t="s">
        <v>69</v>
      </c>
      <c r="D22" s="86"/>
      <c r="E22" s="87"/>
      <c r="F22" s="33">
        <v>5920</v>
      </c>
      <c r="G22" s="87"/>
      <c r="H22" s="86">
        <f t="shared" si="0"/>
        <v>274800</v>
      </c>
      <c r="I22" s="87"/>
      <c r="J22" s="21"/>
      <c r="K22" s="60"/>
    </row>
    <row r="23" spans="1:11" s="29" customFormat="1" ht="20.100000000000001" customHeight="1" x14ac:dyDescent="0.15">
      <c r="A23" s="20" t="s">
        <v>135</v>
      </c>
      <c r="B23" s="21" t="s">
        <v>181</v>
      </c>
      <c r="C23" s="21" t="s">
        <v>70</v>
      </c>
      <c r="D23" s="86"/>
      <c r="E23" s="87"/>
      <c r="F23" s="33">
        <v>220000</v>
      </c>
      <c r="G23" s="87"/>
      <c r="H23" s="86">
        <f t="shared" si="0"/>
        <v>54800</v>
      </c>
      <c r="I23" s="87"/>
      <c r="J23" s="21"/>
      <c r="K23" s="60" t="s">
        <v>34</v>
      </c>
    </row>
    <row r="24" spans="1:11" s="29" customFormat="1" ht="20.100000000000001" customHeight="1" x14ac:dyDescent="0.15">
      <c r="A24" s="20" t="s">
        <v>136</v>
      </c>
      <c r="B24" s="21" t="s">
        <v>182</v>
      </c>
      <c r="C24" s="21" t="s">
        <v>27</v>
      </c>
      <c r="D24" s="86"/>
      <c r="E24" s="87"/>
      <c r="F24" s="33">
        <v>21000</v>
      </c>
      <c r="G24" s="87"/>
      <c r="H24" s="86">
        <f t="shared" si="0"/>
        <v>33800</v>
      </c>
      <c r="I24" s="87"/>
      <c r="J24" s="21" t="s">
        <v>99</v>
      </c>
      <c r="K24" s="56" t="s">
        <v>102</v>
      </c>
    </row>
    <row r="25" spans="1:11" s="29" customFormat="1" ht="20.100000000000001" customHeight="1" x14ac:dyDescent="0.15">
      <c r="A25" s="89"/>
      <c r="B25" s="21" t="s">
        <v>182</v>
      </c>
      <c r="C25" s="21" t="s">
        <v>28</v>
      </c>
      <c r="D25" s="90"/>
      <c r="E25" s="91"/>
      <c r="F25" s="34">
        <v>21000</v>
      </c>
      <c r="G25" s="91"/>
      <c r="H25" s="90">
        <f t="shared" si="0"/>
        <v>12800</v>
      </c>
      <c r="I25" s="91"/>
      <c r="J25" s="59" t="s">
        <v>99</v>
      </c>
      <c r="K25" s="56" t="s">
        <v>103</v>
      </c>
    </row>
    <row r="26" spans="1:11" s="29" customFormat="1" ht="20.100000000000001" customHeight="1" thickBot="1" x14ac:dyDescent="0.2">
      <c r="A26" s="89" t="s">
        <v>139</v>
      </c>
      <c r="B26" s="59" t="s">
        <v>24</v>
      </c>
      <c r="C26" s="59"/>
      <c r="D26" s="90"/>
      <c r="E26" s="91"/>
      <c r="F26" s="34">
        <v>12800</v>
      </c>
      <c r="G26" s="91"/>
      <c r="H26" s="90">
        <f>SUM(H25-F26)</f>
        <v>0</v>
      </c>
      <c r="I26" s="91"/>
      <c r="J26" s="59"/>
      <c r="K26" s="60"/>
    </row>
    <row r="27" spans="1:11" s="29" customFormat="1" ht="20.100000000000001" customHeight="1" thickTop="1" thickBot="1" x14ac:dyDescent="0.2">
      <c r="A27" s="92" t="s">
        <v>25</v>
      </c>
      <c r="B27" s="63"/>
      <c r="C27" s="63"/>
      <c r="D27" s="79">
        <v>1300000</v>
      </c>
      <c r="E27" s="74">
        <f>SUM(E5:E26)</f>
        <v>2200</v>
      </c>
      <c r="F27" s="93">
        <f>SUM(F5:F26)</f>
        <v>1300000</v>
      </c>
      <c r="G27" s="74">
        <v>2200</v>
      </c>
      <c r="H27" s="79">
        <v>0</v>
      </c>
      <c r="I27" s="74">
        <v>0</v>
      </c>
      <c r="J27" s="63"/>
      <c r="K27" s="80"/>
    </row>
    <row r="29" spans="1:11" ht="22.5" customHeight="1" x14ac:dyDescent="0.15">
      <c r="D29" s="173" t="s">
        <v>218</v>
      </c>
      <c r="E29" s="173"/>
      <c r="F29" s="19"/>
      <c r="G29" s="22"/>
    </row>
    <row r="30" spans="1:11" ht="28.5" customHeight="1" x14ac:dyDescent="0.15">
      <c r="D30" s="165" t="s">
        <v>219</v>
      </c>
      <c r="E30" s="166" t="s">
        <v>3</v>
      </c>
      <c r="F30" s="165" t="s">
        <v>4</v>
      </c>
      <c r="G30" s="22"/>
    </row>
    <row r="31" spans="1:11" ht="24.75" customHeight="1" x14ac:dyDescent="0.15">
      <c r="D31" s="175">
        <v>44671</v>
      </c>
      <c r="E31" s="176">
        <v>220000</v>
      </c>
      <c r="F31" s="177">
        <v>2000</v>
      </c>
      <c r="G31" s="22"/>
      <c r="H31" s="27"/>
    </row>
    <row r="32" spans="1:11" ht="25.5" customHeight="1" x14ac:dyDescent="0.15">
      <c r="D32" s="175">
        <v>44787</v>
      </c>
      <c r="E32" s="176">
        <v>246400</v>
      </c>
      <c r="F32" s="177">
        <v>2200</v>
      </c>
      <c r="G32" s="22"/>
    </row>
    <row r="33" spans="4:7" ht="27.75" customHeight="1" x14ac:dyDescent="0.15">
      <c r="D33" s="165" t="s">
        <v>220</v>
      </c>
      <c r="E33" s="178">
        <f>SUM(E31:E32)</f>
        <v>466400</v>
      </c>
      <c r="F33" s="179">
        <f>SUM(F31:F32)</f>
        <v>4200</v>
      </c>
      <c r="G33" s="22"/>
    </row>
    <row r="34" spans="4:7" ht="21.75" customHeight="1" x14ac:dyDescent="0.15">
      <c r="D34" s="173" t="s">
        <v>231</v>
      </c>
      <c r="E34" s="173"/>
      <c r="F34" s="173"/>
      <c r="G34" s="22"/>
    </row>
    <row r="35" spans="4:7" ht="19.5" customHeight="1" x14ac:dyDescent="0.15">
      <c r="D35" s="173" t="s">
        <v>229</v>
      </c>
      <c r="E35" s="173"/>
      <c r="F35" s="173"/>
      <c r="G35" s="22"/>
    </row>
  </sheetData>
  <mergeCells count="7">
    <mergeCell ref="J1:K1"/>
    <mergeCell ref="A3:A4"/>
    <mergeCell ref="B3:B4"/>
    <mergeCell ref="C3:C4"/>
    <mergeCell ref="D3:E3"/>
    <mergeCell ref="F3:G3"/>
    <mergeCell ref="H3:I3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80" orientation="landscape" r:id="rId1"/>
  <headerFooter>
    <oddHeader>&amp;C記載例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B1" zoomScaleNormal="100" zoomScaleSheetLayoutView="80" workbookViewId="0">
      <selection activeCell="J66" sqref="J66"/>
    </sheetView>
  </sheetViews>
  <sheetFormatPr defaultRowHeight="13.5" x14ac:dyDescent="0.15"/>
  <cols>
    <col min="1" max="1" width="14.125" style="1" customWidth="1"/>
    <col min="2" max="2" width="18.75" style="28" customWidth="1"/>
    <col min="3" max="3" width="12.25" style="1" customWidth="1"/>
    <col min="4" max="4" width="10.75" style="1" bestFit="1" customWidth="1"/>
    <col min="5" max="5" width="10.125" style="1" customWidth="1"/>
    <col min="6" max="6" width="10.75" style="1" bestFit="1" customWidth="1"/>
    <col min="7" max="7" width="10.75" style="28" bestFit="1" customWidth="1"/>
    <col min="8" max="8" width="9.125" style="1" bestFit="1" customWidth="1"/>
    <col min="9" max="9" width="10.75" style="1" bestFit="1" customWidth="1"/>
    <col min="10" max="10" width="20.375" style="1" customWidth="1"/>
    <col min="11" max="11" width="9" style="1"/>
    <col min="12" max="12" width="3.875" style="1" customWidth="1"/>
    <col min="13" max="256" width="9" style="1"/>
    <col min="257" max="257" width="14.125" style="1" customWidth="1"/>
    <col min="258" max="258" width="18.125" style="1" customWidth="1"/>
    <col min="259" max="259" width="12.25" style="1" customWidth="1"/>
    <col min="260" max="265" width="9" style="1"/>
    <col min="266" max="266" width="20.375" style="1" customWidth="1"/>
    <col min="267" max="512" width="9" style="1"/>
    <col min="513" max="513" width="14.125" style="1" customWidth="1"/>
    <col min="514" max="514" width="18.125" style="1" customWidth="1"/>
    <col min="515" max="515" width="12.25" style="1" customWidth="1"/>
    <col min="516" max="521" width="9" style="1"/>
    <col min="522" max="522" width="20.375" style="1" customWidth="1"/>
    <col min="523" max="768" width="9" style="1"/>
    <col min="769" max="769" width="14.125" style="1" customWidth="1"/>
    <col min="770" max="770" width="18.125" style="1" customWidth="1"/>
    <col min="771" max="771" width="12.25" style="1" customWidth="1"/>
    <col min="772" max="777" width="9" style="1"/>
    <col min="778" max="778" width="20.375" style="1" customWidth="1"/>
    <col min="779" max="1024" width="9" style="1"/>
    <col min="1025" max="1025" width="14.125" style="1" customWidth="1"/>
    <col min="1026" max="1026" width="18.125" style="1" customWidth="1"/>
    <col min="1027" max="1027" width="12.25" style="1" customWidth="1"/>
    <col min="1028" max="1033" width="9" style="1"/>
    <col min="1034" max="1034" width="20.375" style="1" customWidth="1"/>
    <col min="1035" max="1280" width="9" style="1"/>
    <col min="1281" max="1281" width="14.125" style="1" customWidth="1"/>
    <col min="1282" max="1282" width="18.125" style="1" customWidth="1"/>
    <col min="1283" max="1283" width="12.25" style="1" customWidth="1"/>
    <col min="1284" max="1289" width="9" style="1"/>
    <col min="1290" max="1290" width="20.375" style="1" customWidth="1"/>
    <col min="1291" max="1536" width="9" style="1"/>
    <col min="1537" max="1537" width="14.125" style="1" customWidth="1"/>
    <col min="1538" max="1538" width="18.125" style="1" customWidth="1"/>
    <col min="1539" max="1539" width="12.25" style="1" customWidth="1"/>
    <col min="1540" max="1545" width="9" style="1"/>
    <col min="1546" max="1546" width="20.375" style="1" customWidth="1"/>
    <col min="1547" max="1792" width="9" style="1"/>
    <col min="1793" max="1793" width="14.125" style="1" customWidth="1"/>
    <col min="1794" max="1794" width="18.125" style="1" customWidth="1"/>
    <col min="1795" max="1795" width="12.25" style="1" customWidth="1"/>
    <col min="1796" max="1801" width="9" style="1"/>
    <col min="1802" max="1802" width="20.375" style="1" customWidth="1"/>
    <col min="1803" max="2048" width="9" style="1"/>
    <col min="2049" max="2049" width="14.125" style="1" customWidth="1"/>
    <col min="2050" max="2050" width="18.125" style="1" customWidth="1"/>
    <col min="2051" max="2051" width="12.25" style="1" customWidth="1"/>
    <col min="2052" max="2057" width="9" style="1"/>
    <col min="2058" max="2058" width="20.375" style="1" customWidth="1"/>
    <col min="2059" max="2304" width="9" style="1"/>
    <col min="2305" max="2305" width="14.125" style="1" customWidth="1"/>
    <col min="2306" max="2306" width="18.125" style="1" customWidth="1"/>
    <col min="2307" max="2307" width="12.25" style="1" customWidth="1"/>
    <col min="2308" max="2313" width="9" style="1"/>
    <col min="2314" max="2314" width="20.375" style="1" customWidth="1"/>
    <col min="2315" max="2560" width="9" style="1"/>
    <col min="2561" max="2561" width="14.125" style="1" customWidth="1"/>
    <col min="2562" max="2562" width="18.125" style="1" customWidth="1"/>
    <col min="2563" max="2563" width="12.25" style="1" customWidth="1"/>
    <col min="2564" max="2569" width="9" style="1"/>
    <col min="2570" max="2570" width="20.375" style="1" customWidth="1"/>
    <col min="2571" max="2816" width="9" style="1"/>
    <col min="2817" max="2817" width="14.125" style="1" customWidth="1"/>
    <col min="2818" max="2818" width="18.125" style="1" customWidth="1"/>
    <col min="2819" max="2819" width="12.25" style="1" customWidth="1"/>
    <col min="2820" max="2825" width="9" style="1"/>
    <col min="2826" max="2826" width="20.375" style="1" customWidth="1"/>
    <col min="2827" max="3072" width="9" style="1"/>
    <col min="3073" max="3073" width="14.125" style="1" customWidth="1"/>
    <col min="3074" max="3074" width="18.125" style="1" customWidth="1"/>
    <col min="3075" max="3075" width="12.25" style="1" customWidth="1"/>
    <col min="3076" max="3081" width="9" style="1"/>
    <col min="3082" max="3082" width="20.375" style="1" customWidth="1"/>
    <col min="3083" max="3328" width="9" style="1"/>
    <col min="3329" max="3329" width="14.125" style="1" customWidth="1"/>
    <col min="3330" max="3330" width="18.125" style="1" customWidth="1"/>
    <col min="3331" max="3331" width="12.25" style="1" customWidth="1"/>
    <col min="3332" max="3337" width="9" style="1"/>
    <col min="3338" max="3338" width="20.375" style="1" customWidth="1"/>
    <col min="3339" max="3584" width="9" style="1"/>
    <col min="3585" max="3585" width="14.125" style="1" customWidth="1"/>
    <col min="3586" max="3586" width="18.125" style="1" customWidth="1"/>
    <col min="3587" max="3587" width="12.25" style="1" customWidth="1"/>
    <col min="3588" max="3593" width="9" style="1"/>
    <col min="3594" max="3594" width="20.375" style="1" customWidth="1"/>
    <col min="3595" max="3840" width="9" style="1"/>
    <col min="3841" max="3841" width="14.125" style="1" customWidth="1"/>
    <col min="3842" max="3842" width="18.125" style="1" customWidth="1"/>
    <col min="3843" max="3843" width="12.25" style="1" customWidth="1"/>
    <col min="3844" max="3849" width="9" style="1"/>
    <col min="3850" max="3850" width="20.375" style="1" customWidth="1"/>
    <col min="3851" max="4096" width="9" style="1"/>
    <col min="4097" max="4097" width="14.125" style="1" customWidth="1"/>
    <col min="4098" max="4098" width="18.125" style="1" customWidth="1"/>
    <col min="4099" max="4099" width="12.25" style="1" customWidth="1"/>
    <col min="4100" max="4105" width="9" style="1"/>
    <col min="4106" max="4106" width="20.375" style="1" customWidth="1"/>
    <col min="4107" max="4352" width="9" style="1"/>
    <col min="4353" max="4353" width="14.125" style="1" customWidth="1"/>
    <col min="4354" max="4354" width="18.125" style="1" customWidth="1"/>
    <col min="4355" max="4355" width="12.25" style="1" customWidth="1"/>
    <col min="4356" max="4361" width="9" style="1"/>
    <col min="4362" max="4362" width="20.375" style="1" customWidth="1"/>
    <col min="4363" max="4608" width="9" style="1"/>
    <col min="4609" max="4609" width="14.125" style="1" customWidth="1"/>
    <col min="4610" max="4610" width="18.125" style="1" customWidth="1"/>
    <col min="4611" max="4611" width="12.25" style="1" customWidth="1"/>
    <col min="4612" max="4617" width="9" style="1"/>
    <col min="4618" max="4618" width="20.375" style="1" customWidth="1"/>
    <col min="4619" max="4864" width="9" style="1"/>
    <col min="4865" max="4865" width="14.125" style="1" customWidth="1"/>
    <col min="4866" max="4866" width="18.125" style="1" customWidth="1"/>
    <col min="4867" max="4867" width="12.25" style="1" customWidth="1"/>
    <col min="4868" max="4873" width="9" style="1"/>
    <col min="4874" max="4874" width="20.375" style="1" customWidth="1"/>
    <col min="4875" max="5120" width="9" style="1"/>
    <col min="5121" max="5121" width="14.125" style="1" customWidth="1"/>
    <col min="5122" max="5122" width="18.125" style="1" customWidth="1"/>
    <col min="5123" max="5123" width="12.25" style="1" customWidth="1"/>
    <col min="5124" max="5129" width="9" style="1"/>
    <col min="5130" max="5130" width="20.375" style="1" customWidth="1"/>
    <col min="5131" max="5376" width="9" style="1"/>
    <col min="5377" max="5377" width="14.125" style="1" customWidth="1"/>
    <col min="5378" max="5378" width="18.125" style="1" customWidth="1"/>
    <col min="5379" max="5379" width="12.25" style="1" customWidth="1"/>
    <col min="5380" max="5385" width="9" style="1"/>
    <col min="5386" max="5386" width="20.375" style="1" customWidth="1"/>
    <col min="5387" max="5632" width="9" style="1"/>
    <col min="5633" max="5633" width="14.125" style="1" customWidth="1"/>
    <col min="5634" max="5634" width="18.125" style="1" customWidth="1"/>
    <col min="5635" max="5635" width="12.25" style="1" customWidth="1"/>
    <col min="5636" max="5641" width="9" style="1"/>
    <col min="5642" max="5642" width="20.375" style="1" customWidth="1"/>
    <col min="5643" max="5888" width="9" style="1"/>
    <col min="5889" max="5889" width="14.125" style="1" customWidth="1"/>
    <col min="5890" max="5890" width="18.125" style="1" customWidth="1"/>
    <col min="5891" max="5891" width="12.25" style="1" customWidth="1"/>
    <col min="5892" max="5897" width="9" style="1"/>
    <col min="5898" max="5898" width="20.375" style="1" customWidth="1"/>
    <col min="5899" max="6144" width="9" style="1"/>
    <col min="6145" max="6145" width="14.125" style="1" customWidth="1"/>
    <col min="6146" max="6146" width="18.125" style="1" customWidth="1"/>
    <col min="6147" max="6147" width="12.25" style="1" customWidth="1"/>
    <col min="6148" max="6153" width="9" style="1"/>
    <col min="6154" max="6154" width="20.375" style="1" customWidth="1"/>
    <col min="6155" max="6400" width="9" style="1"/>
    <col min="6401" max="6401" width="14.125" style="1" customWidth="1"/>
    <col min="6402" max="6402" width="18.125" style="1" customWidth="1"/>
    <col min="6403" max="6403" width="12.25" style="1" customWidth="1"/>
    <col min="6404" max="6409" width="9" style="1"/>
    <col min="6410" max="6410" width="20.375" style="1" customWidth="1"/>
    <col min="6411" max="6656" width="9" style="1"/>
    <col min="6657" max="6657" width="14.125" style="1" customWidth="1"/>
    <col min="6658" max="6658" width="18.125" style="1" customWidth="1"/>
    <col min="6659" max="6659" width="12.25" style="1" customWidth="1"/>
    <col min="6660" max="6665" width="9" style="1"/>
    <col min="6666" max="6666" width="20.375" style="1" customWidth="1"/>
    <col min="6667" max="6912" width="9" style="1"/>
    <col min="6913" max="6913" width="14.125" style="1" customWidth="1"/>
    <col min="6914" max="6914" width="18.125" style="1" customWidth="1"/>
    <col min="6915" max="6915" width="12.25" style="1" customWidth="1"/>
    <col min="6916" max="6921" width="9" style="1"/>
    <col min="6922" max="6922" width="20.375" style="1" customWidth="1"/>
    <col min="6923" max="7168" width="9" style="1"/>
    <col min="7169" max="7169" width="14.125" style="1" customWidth="1"/>
    <col min="7170" max="7170" width="18.125" style="1" customWidth="1"/>
    <col min="7171" max="7171" width="12.25" style="1" customWidth="1"/>
    <col min="7172" max="7177" width="9" style="1"/>
    <col min="7178" max="7178" width="20.375" style="1" customWidth="1"/>
    <col min="7179" max="7424" width="9" style="1"/>
    <col min="7425" max="7425" width="14.125" style="1" customWidth="1"/>
    <col min="7426" max="7426" width="18.125" style="1" customWidth="1"/>
    <col min="7427" max="7427" width="12.25" style="1" customWidth="1"/>
    <col min="7428" max="7433" width="9" style="1"/>
    <col min="7434" max="7434" width="20.375" style="1" customWidth="1"/>
    <col min="7435" max="7680" width="9" style="1"/>
    <col min="7681" max="7681" width="14.125" style="1" customWidth="1"/>
    <col min="7682" max="7682" width="18.125" style="1" customWidth="1"/>
    <col min="7683" max="7683" width="12.25" style="1" customWidth="1"/>
    <col min="7684" max="7689" width="9" style="1"/>
    <col min="7690" max="7690" width="20.375" style="1" customWidth="1"/>
    <col min="7691" max="7936" width="9" style="1"/>
    <col min="7937" max="7937" width="14.125" style="1" customWidth="1"/>
    <col min="7938" max="7938" width="18.125" style="1" customWidth="1"/>
    <col min="7939" max="7939" width="12.25" style="1" customWidth="1"/>
    <col min="7940" max="7945" width="9" style="1"/>
    <col min="7946" max="7946" width="20.375" style="1" customWidth="1"/>
    <col min="7947" max="8192" width="9" style="1"/>
    <col min="8193" max="8193" width="14.125" style="1" customWidth="1"/>
    <col min="8194" max="8194" width="18.125" style="1" customWidth="1"/>
    <col min="8195" max="8195" width="12.25" style="1" customWidth="1"/>
    <col min="8196" max="8201" width="9" style="1"/>
    <col min="8202" max="8202" width="20.375" style="1" customWidth="1"/>
    <col min="8203" max="8448" width="9" style="1"/>
    <col min="8449" max="8449" width="14.125" style="1" customWidth="1"/>
    <col min="8450" max="8450" width="18.125" style="1" customWidth="1"/>
    <col min="8451" max="8451" width="12.25" style="1" customWidth="1"/>
    <col min="8452" max="8457" width="9" style="1"/>
    <col min="8458" max="8458" width="20.375" style="1" customWidth="1"/>
    <col min="8459" max="8704" width="9" style="1"/>
    <col min="8705" max="8705" width="14.125" style="1" customWidth="1"/>
    <col min="8706" max="8706" width="18.125" style="1" customWidth="1"/>
    <col min="8707" max="8707" width="12.25" style="1" customWidth="1"/>
    <col min="8708" max="8713" width="9" style="1"/>
    <col min="8714" max="8714" width="20.375" style="1" customWidth="1"/>
    <col min="8715" max="8960" width="9" style="1"/>
    <col min="8961" max="8961" width="14.125" style="1" customWidth="1"/>
    <col min="8962" max="8962" width="18.125" style="1" customWidth="1"/>
    <col min="8963" max="8963" width="12.25" style="1" customWidth="1"/>
    <col min="8964" max="8969" width="9" style="1"/>
    <col min="8970" max="8970" width="20.375" style="1" customWidth="1"/>
    <col min="8971" max="9216" width="9" style="1"/>
    <col min="9217" max="9217" width="14.125" style="1" customWidth="1"/>
    <col min="9218" max="9218" width="18.125" style="1" customWidth="1"/>
    <col min="9219" max="9219" width="12.25" style="1" customWidth="1"/>
    <col min="9220" max="9225" width="9" style="1"/>
    <col min="9226" max="9226" width="20.375" style="1" customWidth="1"/>
    <col min="9227" max="9472" width="9" style="1"/>
    <col min="9473" max="9473" width="14.125" style="1" customWidth="1"/>
    <col min="9474" max="9474" width="18.125" style="1" customWidth="1"/>
    <col min="9475" max="9475" width="12.25" style="1" customWidth="1"/>
    <col min="9476" max="9481" width="9" style="1"/>
    <col min="9482" max="9482" width="20.375" style="1" customWidth="1"/>
    <col min="9483" max="9728" width="9" style="1"/>
    <col min="9729" max="9729" width="14.125" style="1" customWidth="1"/>
    <col min="9730" max="9730" width="18.125" style="1" customWidth="1"/>
    <col min="9731" max="9731" width="12.25" style="1" customWidth="1"/>
    <col min="9732" max="9737" width="9" style="1"/>
    <col min="9738" max="9738" width="20.375" style="1" customWidth="1"/>
    <col min="9739" max="9984" width="9" style="1"/>
    <col min="9985" max="9985" width="14.125" style="1" customWidth="1"/>
    <col min="9986" max="9986" width="18.125" style="1" customWidth="1"/>
    <col min="9987" max="9987" width="12.25" style="1" customWidth="1"/>
    <col min="9988" max="9993" width="9" style="1"/>
    <col min="9994" max="9994" width="20.375" style="1" customWidth="1"/>
    <col min="9995" max="10240" width="9" style="1"/>
    <col min="10241" max="10241" width="14.125" style="1" customWidth="1"/>
    <col min="10242" max="10242" width="18.125" style="1" customWidth="1"/>
    <col min="10243" max="10243" width="12.25" style="1" customWidth="1"/>
    <col min="10244" max="10249" width="9" style="1"/>
    <col min="10250" max="10250" width="20.375" style="1" customWidth="1"/>
    <col min="10251" max="10496" width="9" style="1"/>
    <col min="10497" max="10497" width="14.125" style="1" customWidth="1"/>
    <col min="10498" max="10498" width="18.125" style="1" customWidth="1"/>
    <col min="10499" max="10499" width="12.25" style="1" customWidth="1"/>
    <col min="10500" max="10505" width="9" style="1"/>
    <col min="10506" max="10506" width="20.375" style="1" customWidth="1"/>
    <col min="10507" max="10752" width="9" style="1"/>
    <col min="10753" max="10753" width="14.125" style="1" customWidth="1"/>
    <col min="10754" max="10754" width="18.125" style="1" customWidth="1"/>
    <col min="10755" max="10755" width="12.25" style="1" customWidth="1"/>
    <col min="10756" max="10761" width="9" style="1"/>
    <col min="10762" max="10762" width="20.375" style="1" customWidth="1"/>
    <col min="10763" max="11008" width="9" style="1"/>
    <col min="11009" max="11009" width="14.125" style="1" customWidth="1"/>
    <col min="11010" max="11010" width="18.125" style="1" customWidth="1"/>
    <col min="11011" max="11011" width="12.25" style="1" customWidth="1"/>
    <col min="11012" max="11017" width="9" style="1"/>
    <col min="11018" max="11018" width="20.375" style="1" customWidth="1"/>
    <col min="11019" max="11264" width="9" style="1"/>
    <col min="11265" max="11265" width="14.125" style="1" customWidth="1"/>
    <col min="11266" max="11266" width="18.125" style="1" customWidth="1"/>
    <col min="11267" max="11267" width="12.25" style="1" customWidth="1"/>
    <col min="11268" max="11273" width="9" style="1"/>
    <col min="11274" max="11274" width="20.375" style="1" customWidth="1"/>
    <col min="11275" max="11520" width="9" style="1"/>
    <col min="11521" max="11521" width="14.125" style="1" customWidth="1"/>
    <col min="11522" max="11522" width="18.125" style="1" customWidth="1"/>
    <col min="11523" max="11523" width="12.25" style="1" customWidth="1"/>
    <col min="11524" max="11529" width="9" style="1"/>
    <col min="11530" max="11530" width="20.375" style="1" customWidth="1"/>
    <col min="11531" max="11776" width="9" style="1"/>
    <col min="11777" max="11777" width="14.125" style="1" customWidth="1"/>
    <col min="11778" max="11778" width="18.125" style="1" customWidth="1"/>
    <col min="11779" max="11779" width="12.25" style="1" customWidth="1"/>
    <col min="11780" max="11785" width="9" style="1"/>
    <col min="11786" max="11786" width="20.375" style="1" customWidth="1"/>
    <col min="11787" max="12032" width="9" style="1"/>
    <col min="12033" max="12033" width="14.125" style="1" customWidth="1"/>
    <col min="12034" max="12034" width="18.125" style="1" customWidth="1"/>
    <col min="12035" max="12035" width="12.25" style="1" customWidth="1"/>
    <col min="12036" max="12041" width="9" style="1"/>
    <col min="12042" max="12042" width="20.375" style="1" customWidth="1"/>
    <col min="12043" max="12288" width="9" style="1"/>
    <col min="12289" max="12289" width="14.125" style="1" customWidth="1"/>
    <col min="12290" max="12290" width="18.125" style="1" customWidth="1"/>
    <col min="12291" max="12291" width="12.25" style="1" customWidth="1"/>
    <col min="12292" max="12297" width="9" style="1"/>
    <col min="12298" max="12298" width="20.375" style="1" customWidth="1"/>
    <col min="12299" max="12544" width="9" style="1"/>
    <col min="12545" max="12545" width="14.125" style="1" customWidth="1"/>
    <col min="12546" max="12546" width="18.125" style="1" customWidth="1"/>
    <col min="12547" max="12547" width="12.25" style="1" customWidth="1"/>
    <col min="12548" max="12553" width="9" style="1"/>
    <col min="12554" max="12554" width="20.375" style="1" customWidth="1"/>
    <col min="12555" max="12800" width="9" style="1"/>
    <col min="12801" max="12801" width="14.125" style="1" customWidth="1"/>
    <col min="12802" max="12802" width="18.125" style="1" customWidth="1"/>
    <col min="12803" max="12803" width="12.25" style="1" customWidth="1"/>
    <col min="12804" max="12809" width="9" style="1"/>
    <col min="12810" max="12810" width="20.375" style="1" customWidth="1"/>
    <col min="12811" max="13056" width="9" style="1"/>
    <col min="13057" max="13057" width="14.125" style="1" customWidth="1"/>
    <col min="13058" max="13058" width="18.125" style="1" customWidth="1"/>
    <col min="13059" max="13059" width="12.25" style="1" customWidth="1"/>
    <col min="13060" max="13065" width="9" style="1"/>
    <col min="13066" max="13066" width="20.375" style="1" customWidth="1"/>
    <col min="13067" max="13312" width="9" style="1"/>
    <col min="13313" max="13313" width="14.125" style="1" customWidth="1"/>
    <col min="13314" max="13314" width="18.125" style="1" customWidth="1"/>
    <col min="13315" max="13315" width="12.25" style="1" customWidth="1"/>
    <col min="13316" max="13321" width="9" style="1"/>
    <col min="13322" max="13322" width="20.375" style="1" customWidth="1"/>
    <col min="13323" max="13568" width="9" style="1"/>
    <col min="13569" max="13569" width="14.125" style="1" customWidth="1"/>
    <col min="13570" max="13570" width="18.125" style="1" customWidth="1"/>
    <col min="13571" max="13571" width="12.25" style="1" customWidth="1"/>
    <col min="13572" max="13577" width="9" style="1"/>
    <col min="13578" max="13578" width="20.375" style="1" customWidth="1"/>
    <col min="13579" max="13824" width="9" style="1"/>
    <col min="13825" max="13825" width="14.125" style="1" customWidth="1"/>
    <col min="13826" max="13826" width="18.125" style="1" customWidth="1"/>
    <col min="13827" max="13827" width="12.25" style="1" customWidth="1"/>
    <col min="13828" max="13833" width="9" style="1"/>
    <col min="13834" max="13834" width="20.375" style="1" customWidth="1"/>
    <col min="13835" max="14080" width="9" style="1"/>
    <col min="14081" max="14081" width="14.125" style="1" customWidth="1"/>
    <col min="14082" max="14082" width="18.125" style="1" customWidth="1"/>
    <col min="14083" max="14083" width="12.25" style="1" customWidth="1"/>
    <col min="14084" max="14089" width="9" style="1"/>
    <col min="14090" max="14090" width="20.375" style="1" customWidth="1"/>
    <col min="14091" max="14336" width="9" style="1"/>
    <col min="14337" max="14337" width="14.125" style="1" customWidth="1"/>
    <col min="14338" max="14338" width="18.125" style="1" customWidth="1"/>
    <col min="14339" max="14339" width="12.25" style="1" customWidth="1"/>
    <col min="14340" max="14345" width="9" style="1"/>
    <col min="14346" max="14346" width="20.375" style="1" customWidth="1"/>
    <col min="14347" max="14592" width="9" style="1"/>
    <col min="14593" max="14593" width="14.125" style="1" customWidth="1"/>
    <col min="14594" max="14594" width="18.125" style="1" customWidth="1"/>
    <col min="14595" max="14595" width="12.25" style="1" customWidth="1"/>
    <col min="14596" max="14601" width="9" style="1"/>
    <col min="14602" max="14602" width="20.375" style="1" customWidth="1"/>
    <col min="14603" max="14848" width="9" style="1"/>
    <col min="14849" max="14849" width="14.125" style="1" customWidth="1"/>
    <col min="14850" max="14850" width="18.125" style="1" customWidth="1"/>
    <col min="14851" max="14851" width="12.25" style="1" customWidth="1"/>
    <col min="14852" max="14857" width="9" style="1"/>
    <col min="14858" max="14858" width="20.375" style="1" customWidth="1"/>
    <col min="14859" max="15104" width="9" style="1"/>
    <col min="15105" max="15105" width="14.125" style="1" customWidth="1"/>
    <col min="15106" max="15106" width="18.125" style="1" customWidth="1"/>
    <col min="15107" max="15107" width="12.25" style="1" customWidth="1"/>
    <col min="15108" max="15113" width="9" style="1"/>
    <col min="15114" max="15114" width="20.375" style="1" customWidth="1"/>
    <col min="15115" max="15360" width="9" style="1"/>
    <col min="15361" max="15361" width="14.125" style="1" customWidth="1"/>
    <col min="15362" max="15362" width="18.125" style="1" customWidth="1"/>
    <col min="15363" max="15363" width="12.25" style="1" customWidth="1"/>
    <col min="15364" max="15369" width="9" style="1"/>
    <col min="15370" max="15370" width="20.375" style="1" customWidth="1"/>
    <col min="15371" max="15616" width="9" style="1"/>
    <col min="15617" max="15617" width="14.125" style="1" customWidth="1"/>
    <col min="15618" max="15618" width="18.125" style="1" customWidth="1"/>
    <col min="15619" max="15619" width="12.25" style="1" customWidth="1"/>
    <col min="15620" max="15625" width="9" style="1"/>
    <col min="15626" max="15626" width="20.375" style="1" customWidth="1"/>
    <col min="15627" max="15872" width="9" style="1"/>
    <col min="15873" max="15873" width="14.125" style="1" customWidth="1"/>
    <col min="15874" max="15874" width="18.125" style="1" customWidth="1"/>
    <col min="15875" max="15875" width="12.25" style="1" customWidth="1"/>
    <col min="15876" max="15881" width="9" style="1"/>
    <col min="15882" max="15882" width="20.375" style="1" customWidth="1"/>
    <col min="15883" max="16128" width="9" style="1"/>
    <col min="16129" max="16129" width="14.125" style="1" customWidth="1"/>
    <col min="16130" max="16130" width="18.125" style="1" customWidth="1"/>
    <col min="16131" max="16131" width="12.25" style="1" customWidth="1"/>
    <col min="16132" max="16137" width="9" style="1"/>
    <col min="16138" max="16138" width="20.375" style="1" customWidth="1"/>
    <col min="16139" max="16384" width="9" style="1"/>
  </cols>
  <sheetData>
    <row r="1" spans="1:11" ht="14.25" x14ac:dyDescent="0.15">
      <c r="J1" s="100" t="s">
        <v>198</v>
      </c>
      <c r="K1" s="101"/>
    </row>
    <row r="2" spans="1:11" s="19" customFormat="1" ht="36" customHeight="1" thickBot="1" x14ac:dyDescent="0.2">
      <c r="A2" s="23" t="s">
        <v>187</v>
      </c>
      <c r="B2" s="29"/>
      <c r="D2" s="19" t="s">
        <v>199</v>
      </c>
      <c r="G2" s="29"/>
    </row>
    <row r="3" spans="1:11" ht="20.100000000000001" customHeight="1" x14ac:dyDescent="0.15">
      <c r="A3" s="109" t="s">
        <v>0</v>
      </c>
      <c r="B3" s="111" t="s">
        <v>1</v>
      </c>
      <c r="C3" s="106" t="s">
        <v>5</v>
      </c>
      <c r="D3" s="104" t="s">
        <v>2</v>
      </c>
      <c r="E3" s="113"/>
      <c r="F3" s="104" t="s">
        <v>6</v>
      </c>
      <c r="G3" s="104"/>
      <c r="H3" s="104" t="s">
        <v>7</v>
      </c>
      <c r="I3" s="104"/>
      <c r="J3" s="114" t="s">
        <v>8</v>
      </c>
      <c r="K3" s="116" t="s">
        <v>9</v>
      </c>
    </row>
    <row r="4" spans="1:11" ht="20.100000000000001" customHeight="1" thickBot="1" x14ac:dyDescent="0.2">
      <c r="A4" s="110"/>
      <c r="B4" s="112"/>
      <c r="C4" s="105"/>
      <c r="D4" s="5" t="s">
        <v>4</v>
      </c>
      <c r="E4" s="24" t="s">
        <v>200</v>
      </c>
      <c r="F4" s="5" t="s">
        <v>4</v>
      </c>
      <c r="G4" s="32" t="s">
        <v>200</v>
      </c>
      <c r="H4" s="5" t="s">
        <v>4</v>
      </c>
      <c r="I4" s="24" t="s">
        <v>200</v>
      </c>
      <c r="J4" s="115"/>
      <c r="K4" s="117"/>
    </row>
    <row r="5" spans="1:11" ht="20.100000000000001" customHeight="1" thickTop="1" x14ac:dyDescent="0.15">
      <c r="A5" s="9" t="s">
        <v>106</v>
      </c>
      <c r="B5" s="6" t="s">
        <v>11</v>
      </c>
      <c r="C5" s="2" t="s">
        <v>12</v>
      </c>
      <c r="D5" s="75">
        <v>2000</v>
      </c>
      <c r="E5" s="70"/>
      <c r="F5" s="75"/>
      <c r="G5" s="70"/>
      <c r="H5" s="75">
        <f>D5-F5</f>
        <v>2000</v>
      </c>
      <c r="I5" s="70">
        <f>E5-G5</f>
        <v>0</v>
      </c>
      <c r="J5" s="21" t="s">
        <v>63</v>
      </c>
      <c r="K5" s="56" t="s">
        <v>14</v>
      </c>
    </row>
    <row r="6" spans="1:11" ht="20.100000000000001" customHeight="1" x14ac:dyDescent="0.15">
      <c r="A6" s="10" t="s">
        <v>107</v>
      </c>
      <c r="B6" s="6" t="s">
        <v>15</v>
      </c>
      <c r="C6" s="2" t="s">
        <v>16</v>
      </c>
      <c r="D6" s="75"/>
      <c r="E6" s="70">
        <v>43000</v>
      </c>
      <c r="F6" s="75">
        <v>500</v>
      </c>
      <c r="G6" s="70"/>
      <c r="H6" s="75">
        <f>H5+D6-F6</f>
        <v>1500</v>
      </c>
      <c r="I6" s="70">
        <f>I5+E6-G6</f>
        <v>43000</v>
      </c>
      <c r="J6" s="21" t="s">
        <v>195</v>
      </c>
      <c r="K6" s="56" t="s">
        <v>13</v>
      </c>
    </row>
    <row r="7" spans="1:11" ht="20.100000000000001" customHeight="1" x14ac:dyDescent="0.15">
      <c r="A7" s="10" t="s">
        <v>107</v>
      </c>
      <c r="B7" s="6" t="s">
        <v>19</v>
      </c>
      <c r="C7" s="2"/>
      <c r="D7" s="75"/>
      <c r="E7" s="70"/>
      <c r="F7" s="75"/>
      <c r="G7" s="70">
        <v>18910</v>
      </c>
      <c r="H7" s="75">
        <f t="shared" ref="H7:I22" si="0">H6+D7-F7</f>
        <v>1500</v>
      </c>
      <c r="I7" s="70">
        <f>I6+E7-G7</f>
        <v>24090</v>
      </c>
      <c r="J7" s="21" t="s">
        <v>201</v>
      </c>
      <c r="K7" s="56" t="s">
        <v>39</v>
      </c>
    </row>
    <row r="8" spans="1:11" ht="20.100000000000001" customHeight="1" x14ac:dyDescent="0.15">
      <c r="A8" s="10" t="s">
        <v>109</v>
      </c>
      <c r="B8" s="6" t="s">
        <v>66</v>
      </c>
      <c r="C8" s="2" t="s">
        <v>27</v>
      </c>
      <c r="D8" s="75"/>
      <c r="E8" s="70"/>
      <c r="F8" s="75"/>
      <c r="G8" s="70">
        <v>6000</v>
      </c>
      <c r="H8" s="75">
        <f t="shared" si="0"/>
        <v>1500</v>
      </c>
      <c r="I8" s="70">
        <f>I7+E8-G8</f>
        <v>18090</v>
      </c>
      <c r="J8" s="21" t="s">
        <v>201</v>
      </c>
      <c r="K8" s="53" t="s">
        <v>52</v>
      </c>
    </row>
    <row r="9" spans="1:11" ht="20.100000000000001" customHeight="1" x14ac:dyDescent="0.15">
      <c r="A9" s="10" t="s">
        <v>109</v>
      </c>
      <c r="B9" s="6" t="s">
        <v>66</v>
      </c>
      <c r="C9" s="2" t="s">
        <v>28</v>
      </c>
      <c r="D9" s="75"/>
      <c r="E9" s="70"/>
      <c r="F9" s="75"/>
      <c r="G9" s="70">
        <v>4000</v>
      </c>
      <c r="H9" s="75">
        <f t="shared" si="0"/>
        <v>1500</v>
      </c>
      <c r="I9" s="70">
        <f t="shared" si="0"/>
        <v>14090</v>
      </c>
      <c r="J9" s="21" t="s">
        <v>201</v>
      </c>
      <c r="K9" s="53" t="s">
        <v>53</v>
      </c>
    </row>
    <row r="10" spans="1:11" ht="20.100000000000001" customHeight="1" x14ac:dyDescent="0.15">
      <c r="A10" s="10" t="s">
        <v>110</v>
      </c>
      <c r="B10" s="6" t="s">
        <v>15</v>
      </c>
      <c r="C10" s="2" t="s">
        <v>16</v>
      </c>
      <c r="D10" s="75"/>
      <c r="E10" s="70">
        <v>42000</v>
      </c>
      <c r="F10" s="75">
        <v>500</v>
      </c>
      <c r="G10" s="70"/>
      <c r="H10" s="75">
        <f t="shared" si="0"/>
        <v>1000</v>
      </c>
      <c r="I10" s="70">
        <f t="shared" si="0"/>
        <v>56090</v>
      </c>
      <c r="J10" s="21" t="s">
        <v>196</v>
      </c>
      <c r="K10" s="56" t="s">
        <v>17</v>
      </c>
    </row>
    <row r="11" spans="1:11" ht="20.100000000000001" customHeight="1" x14ac:dyDescent="0.15">
      <c r="A11" s="10" t="s">
        <v>110</v>
      </c>
      <c r="B11" s="6" t="s">
        <v>19</v>
      </c>
      <c r="C11" s="2"/>
      <c r="D11" s="75"/>
      <c r="E11" s="70"/>
      <c r="F11" s="75"/>
      <c r="G11" s="70">
        <v>18910</v>
      </c>
      <c r="H11" s="75">
        <f t="shared" si="0"/>
        <v>1000</v>
      </c>
      <c r="I11" s="70">
        <f t="shared" si="0"/>
        <v>37180</v>
      </c>
      <c r="J11" s="21" t="s">
        <v>202</v>
      </c>
      <c r="K11" s="56" t="s">
        <v>40</v>
      </c>
    </row>
    <row r="12" spans="1:11" ht="20.100000000000001" customHeight="1" x14ac:dyDescent="0.15">
      <c r="A12" s="10" t="s">
        <v>111</v>
      </c>
      <c r="B12" s="6" t="s">
        <v>66</v>
      </c>
      <c r="C12" s="2" t="s">
        <v>27</v>
      </c>
      <c r="D12" s="75"/>
      <c r="E12" s="70"/>
      <c r="F12" s="75"/>
      <c r="G12" s="70">
        <v>6000</v>
      </c>
      <c r="H12" s="75">
        <f t="shared" si="0"/>
        <v>1000</v>
      </c>
      <c r="I12" s="70">
        <f t="shared" si="0"/>
        <v>31180</v>
      </c>
      <c r="J12" s="21" t="s">
        <v>202</v>
      </c>
      <c r="K12" s="53" t="s">
        <v>73</v>
      </c>
    </row>
    <row r="13" spans="1:11" ht="20.100000000000001" customHeight="1" x14ac:dyDescent="0.15">
      <c r="A13" s="10" t="s">
        <v>111</v>
      </c>
      <c r="B13" s="6" t="s">
        <v>66</v>
      </c>
      <c r="C13" s="2" t="s">
        <v>28</v>
      </c>
      <c r="D13" s="75"/>
      <c r="E13" s="70"/>
      <c r="F13" s="75"/>
      <c r="G13" s="70">
        <v>4000</v>
      </c>
      <c r="H13" s="75">
        <f t="shared" si="0"/>
        <v>1000</v>
      </c>
      <c r="I13" s="70">
        <f t="shared" si="0"/>
        <v>27180</v>
      </c>
      <c r="J13" s="21" t="s">
        <v>202</v>
      </c>
      <c r="K13" s="53" t="s">
        <v>74</v>
      </c>
    </row>
    <row r="14" spans="1:11" ht="20.100000000000001" customHeight="1" x14ac:dyDescent="0.15">
      <c r="A14" s="10" t="s">
        <v>112</v>
      </c>
      <c r="B14" s="6" t="s">
        <v>15</v>
      </c>
      <c r="C14" s="2" t="s">
        <v>16</v>
      </c>
      <c r="D14" s="75"/>
      <c r="E14" s="70">
        <v>42500</v>
      </c>
      <c r="F14" s="75">
        <v>500</v>
      </c>
      <c r="G14" s="70"/>
      <c r="H14" s="75">
        <f t="shared" si="0"/>
        <v>500</v>
      </c>
      <c r="I14" s="70">
        <f t="shared" si="0"/>
        <v>69680</v>
      </c>
      <c r="J14" s="21" t="s">
        <v>197</v>
      </c>
      <c r="K14" s="56" t="s">
        <v>18</v>
      </c>
    </row>
    <row r="15" spans="1:11" ht="20.100000000000001" customHeight="1" x14ac:dyDescent="0.15">
      <c r="A15" s="10" t="s">
        <v>112</v>
      </c>
      <c r="B15" s="6" t="s">
        <v>19</v>
      </c>
      <c r="C15" s="2"/>
      <c r="D15" s="75"/>
      <c r="E15" s="70"/>
      <c r="F15" s="75"/>
      <c r="G15" s="70">
        <v>18910</v>
      </c>
      <c r="H15" s="75">
        <f t="shared" si="0"/>
        <v>500</v>
      </c>
      <c r="I15" s="70">
        <f t="shared" si="0"/>
        <v>50770</v>
      </c>
      <c r="J15" s="21" t="s">
        <v>203</v>
      </c>
      <c r="K15" s="56" t="s">
        <v>41</v>
      </c>
    </row>
    <row r="16" spans="1:11" ht="20.100000000000001" customHeight="1" x14ac:dyDescent="0.15">
      <c r="A16" s="10" t="s">
        <v>113</v>
      </c>
      <c r="B16" s="6" t="s">
        <v>66</v>
      </c>
      <c r="C16" s="2" t="s">
        <v>27</v>
      </c>
      <c r="D16" s="75"/>
      <c r="E16" s="70"/>
      <c r="F16" s="75"/>
      <c r="G16" s="70">
        <v>7000</v>
      </c>
      <c r="H16" s="75">
        <f t="shared" si="0"/>
        <v>500</v>
      </c>
      <c r="I16" s="70">
        <f t="shared" si="0"/>
        <v>43770</v>
      </c>
      <c r="J16" s="21" t="s">
        <v>203</v>
      </c>
      <c r="K16" s="53" t="s">
        <v>75</v>
      </c>
    </row>
    <row r="17" spans="1:11" ht="20.100000000000001" customHeight="1" x14ac:dyDescent="0.15">
      <c r="A17" s="10" t="s">
        <v>113</v>
      </c>
      <c r="B17" s="6" t="s">
        <v>66</v>
      </c>
      <c r="C17" s="2" t="s">
        <v>28</v>
      </c>
      <c r="D17" s="75"/>
      <c r="E17" s="70"/>
      <c r="F17" s="75"/>
      <c r="G17" s="70">
        <v>4500</v>
      </c>
      <c r="H17" s="75">
        <f t="shared" si="0"/>
        <v>500</v>
      </c>
      <c r="I17" s="70">
        <f t="shared" si="0"/>
        <v>39270</v>
      </c>
      <c r="J17" s="21" t="s">
        <v>203</v>
      </c>
      <c r="K17" s="53" t="s">
        <v>76</v>
      </c>
    </row>
    <row r="18" spans="1:11" ht="20.100000000000001" customHeight="1" x14ac:dyDescent="0.15">
      <c r="A18" s="10" t="s">
        <v>114</v>
      </c>
      <c r="B18" s="6" t="s">
        <v>15</v>
      </c>
      <c r="C18" s="2" t="s">
        <v>16</v>
      </c>
      <c r="D18" s="75"/>
      <c r="E18" s="70">
        <v>42500</v>
      </c>
      <c r="F18" s="75">
        <v>500</v>
      </c>
      <c r="G18" s="70"/>
      <c r="H18" s="75">
        <f t="shared" si="0"/>
        <v>0</v>
      </c>
      <c r="I18" s="70">
        <f t="shared" si="0"/>
        <v>81770</v>
      </c>
      <c r="J18" s="21" t="s">
        <v>197</v>
      </c>
      <c r="K18" s="56" t="s">
        <v>20</v>
      </c>
    </row>
    <row r="19" spans="1:11" ht="20.100000000000001" customHeight="1" x14ac:dyDescent="0.15">
      <c r="A19" s="10" t="s">
        <v>114</v>
      </c>
      <c r="B19" s="6" t="s">
        <v>19</v>
      </c>
      <c r="C19" s="2"/>
      <c r="D19" s="75"/>
      <c r="E19" s="70"/>
      <c r="F19" s="75"/>
      <c r="G19" s="70">
        <v>18910</v>
      </c>
      <c r="H19" s="75">
        <f t="shared" si="0"/>
        <v>0</v>
      </c>
      <c r="I19" s="70">
        <f t="shared" si="0"/>
        <v>62860</v>
      </c>
      <c r="J19" s="21" t="s">
        <v>204</v>
      </c>
      <c r="K19" s="56" t="s">
        <v>42</v>
      </c>
    </row>
    <row r="20" spans="1:11" ht="20.100000000000001" customHeight="1" x14ac:dyDescent="0.15">
      <c r="A20" s="10" t="s">
        <v>115</v>
      </c>
      <c r="B20" s="6" t="s">
        <v>66</v>
      </c>
      <c r="C20" s="2" t="s">
        <v>27</v>
      </c>
      <c r="D20" s="75"/>
      <c r="E20" s="70"/>
      <c r="F20" s="75"/>
      <c r="G20" s="70">
        <v>6000</v>
      </c>
      <c r="H20" s="75">
        <f t="shared" si="0"/>
        <v>0</v>
      </c>
      <c r="I20" s="70">
        <f t="shared" si="0"/>
        <v>56860</v>
      </c>
      <c r="J20" s="21" t="s">
        <v>204</v>
      </c>
      <c r="K20" s="53" t="s">
        <v>77</v>
      </c>
    </row>
    <row r="21" spans="1:11" ht="20.100000000000001" customHeight="1" x14ac:dyDescent="0.15">
      <c r="A21" s="10" t="s">
        <v>115</v>
      </c>
      <c r="B21" s="6" t="s">
        <v>66</v>
      </c>
      <c r="C21" s="2" t="s">
        <v>28</v>
      </c>
      <c r="D21" s="75"/>
      <c r="E21" s="70"/>
      <c r="F21" s="75"/>
      <c r="G21" s="70">
        <v>4000</v>
      </c>
      <c r="H21" s="75">
        <f t="shared" si="0"/>
        <v>0</v>
      </c>
      <c r="I21" s="70">
        <f t="shared" si="0"/>
        <v>52860</v>
      </c>
      <c r="J21" s="21" t="s">
        <v>204</v>
      </c>
      <c r="K21" s="53" t="s">
        <v>78</v>
      </c>
    </row>
    <row r="22" spans="1:11" ht="20.100000000000001" customHeight="1" x14ac:dyDescent="0.15">
      <c r="A22" s="11" t="s">
        <v>144</v>
      </c>
      <c r="B22" s="6" t="s">
        <v>205</v>
      </c>
      <c r="C22" s="2" t="s">
        <v>206</v>
      </c>
      <c r="D22" s="75">
        <v>2200</v>
      </c>
      <c r="E22" s="70"/>
      <c r="F22" s="75"/>
      <c r="G22" s="70"/>
      <c r="H22" s="75">
        <f t="shared" si="0"/>
        <v>2200</v>
      </c>
      <c r="I22" s="70">
        <f>I21+E22-G22</f>
        <v>52860</v>
      </c>
      <c r="J22" s="29"/>
      <c r="K22" s="53"/>
    </row>
    <row r="23" spans="1:11" ht="20.100000000000001" customHeight="1" x14ac:dyDescent="0.15">
      <c r="A23" s="10" t="s">
        <v>118</v>
      </c>
      <c r="B23" s="6" t="s">
        <v>19</v>
      </c>
      <c r="C23" s="2"/>
      <c r="D23" s="75"/>
      <c r="E23" s="70"/>
      <c r="F23" s="75"/>
      <c r="G23" s="70">
        <v>18910</v>
      </c>
      <c r="H23" s="75">
        <f t="shared" ref="H23:I38" si="1">H22+D23-F23</f>
        <v>2200</v>
      </c>
      <c r="I23" s="70">
        <f>I22+E23-G23</f>
        <v>33950</v>
      </c>
      <c r="J23" s="21" t="s">
        <v>207</v>
      </c>
      <c r="K23" s="56" t="s">
        <v>43</v>
      </c>
    </row>
    <row r="24" spans="1:11" ht="20.100000000000001" customHeight="1" x14ac:dyDescent="0.15">
      <c r="A24" s="10" t="s">
        <v>119</v>
      </c>
      <c r="B24" s="6" t="s">
        <v>66</v>
      </c>
      <c r="C24" s="2" t="s">
        <v>27</v>
      </c>
      <c r="D24" s="75"/>
      <c r="E24" s="70"/>
      <c r="F24" s="75"/>
      <c r="G24" s="70">
        <v>6000</v>
      </c>
      <c r="H24" s="75">
        <f t="shared" si="1"/>
        <v>2200</v>
      </c>
      <c r="I24" s="70">
        <f>I23+E24-G24</f>
        <v>27950</v>
      </c>
      <c r="J24" s="21" t="s">
        <v>207</v>
      </c>
      <c r="K24" s="53" t="s">
        <v>79</v>
      </c>
    </row>
    <row r="25" spans="1:11" ht="20.100000000000001" customHeight="1" x14ac:dyDescent="0.15">
      <c r="A25" s="10" t="s">
        <v>119</v>
      </c>
      <c r="B25" s="6" t="s">
        <v>66</v>
      </c>
      <c r="C25" s="2" t="s">
        <v>28</v>
      </c>
      <c r="D25" s="75"/>
      <c r="E25" s="70"/>
      <c r="F25" s="75"/>
      <c r="G25" s="70">
        <v>4000</v>
      </c>
      <c r="H25" s="75">
        <f t="shared" si="1"/>
        <v>2200</v>
      </c>
      <c r="I25" s="70">
        <f>I24+E25-G25</f>
        <v>23950</v>
      </c>
      <c r="J25" s="21" t="s">
        <v>207</v>
      </c>
      <c r="K25" s="53" t="s">
        <v>80</v>
      </c>
    </row>
    <row r="26" spans="1:11" ht="20.100000000000001" customHeight="1" x14ac:dyDescent="0.15">
      <c r="A26" s="10" t="s">
        <v>120</v>
      </c>
      <c r="B26" s="6" t="s">
        <v>15</v>
      </c>
      <c r="C26" s="2" t="s">
        <v>16</v>
      </c>
      <c r="D26" s="75"/>
      <c r="E26" s="70">
        <v>84000</v>
      </c>
      <c r="F26" s="75">
        <v>1000</v>
      </c>
      <c r="G26" s="70"/>
      <c r="H26" s="75">
        <f t="shared" si="1"/>
        <v>1200</v>
      </c>
      <c r="I26" s="70">
        <f t="shared" si="1"/>
        <v>107950</v>
      </c>
      <c r="J26" s="21" t="s">
        <v>196</v>
      </c>
      <c r="K26" s="56" t="s">
        <v>21</v>
      </c>
    </row>
    <row r="27" spans="1:11" ht="20.100000000000001" customHeight="1" x14ac:dyDescent="0.15">
      <c r="A27" s="10" t="s">
        <v>120</v>
      </c>
      <c r="B27" s="6" t="s">
        <v>19</v>
      </c>
      <c r="C27" s="2"/>
      <c r="D27" s="75"/>
      <c r="E27" s="70"/>
      <c r="F27" s="75"/>
      <c r="G27" s="70">
        <v>18910</v>
      </c>
      <c r="H27" s="75">
        <f t="shared" si="1"/>
        <v>1200</v>
      </c>
      <c r="I27" s="70">
        <f t="shared" si="1"/>
        <v>89040</v>
      </c>
      <c r="J27" s="21" t="s">
        <v>208</v>
      </c>
      <c r="K27" s="56" t="s">
        <v>44</v>
      </c>
    </row>
    <row r="28" spans="1:11" ht="20.100000000000001" customHeight="1" x14ac:dyDescent="0.15">
      <c r="A28" s="10" t="s">
        <v>121</v>
      </c>
      <c r="B28" s="6" t="s">
        <v>66</v>
      </c>
      <c r="C28" s="2" t="s">
        <v>27</v>
      </c>
      <c r="D28" s="75"/>
      <c r="E28" s="70"/>
      <c r="F28" s="75"/>
      <c r="G28" s="70">
        <v>6500</v>
      </c>
      <c r="H28" s="75">
        <f t="shared" si="1"/>
        <v>1200</v>
      </c>
      <c r="I28" s="70">
        <f t="shared" si="1"/>
        <v>82540</v>
      </c>
      <c r="J28" s="21" t="s">
        <v>208</v>
      </c>
      <c r="K28" s="53" t="s">
        <v>81</v>
      </c>
    </row>
    <row r="29" spans="1:11" ht="20.100000000000001" customHeight="1" x14ac:dyDescent="0.15">
      <c r="A29" s="10" t="s">
        <v>121</v>
      </c>
      <c r="B29" s="6" t="s">
        <v>66</v>
      </c>
      <c r="C29" s="2" t="s">
        <v>28</v>
      </c>
      <c r="D29" s="75"/>
      <c r="E29" s="70"/>
      <c r="F29" s="75"/>
      <c r="G29" s="70">
        <v>4200</v>
      </c>
      <c r="H29" s="75">
        <f t="shared" si="1"/>
        <v>1200</v>
      </c>
      <c r="I29" s="70">
        <f t="shared" si="1"/>
        <v>78340</v>
      </c>
      <c r="J29" s="21" t="s">
        <v>208</v>
      </c>
      <c r="K29" s="53" t="s">
        <v>82</v>
      </c>
    </row>
    <row r="30" spans="1:11" ht="20.100000000000001" customHeight="1" x14ac:dyDescent="0.15">
      <c r="A30" s="10" t="s">
        <v>122</v>
      </c>
      <c r="B30" s="6" t="s">
        <v>19</v>
      </c>
      <c r="C30" s="2"/>
      <c r="D30" s="75"/>
      <c r="E30" s="70"/>
      <c r="F30" s="75"/>
      <c r="G30" s="70">
        <v>20000</v>
      </c>
      <c r="H30" s="75">
        <f t="shared" si="1"/>
        <v>1200</v>
      </c>
      <c r="I30" s="70">
        <f t="shared" si="1"/>
        <v>58340</v>
      </c>
      <c r="J30" s="21" t="s">
        <v>209</v>
      </c>
      <c r="K30" s="56" t="s">
        <v>45</v>
      </c>
    </row>
    <row r="31" spans="1:11" ht="20.100000000000001" customHeight="1" x14ac:dyDescent="0.15">
      <c r="A31" s="10" t="s">
        <v>123</v>
      </c>
      <c r="B31" s="6" t="s">
        <v>66</v>
      </c>
      <c r="C31" s="2" t="s">
        <v>27</v>
      </c>
      <c r="D31" s="75"/>
      <c r="E31" s="70"/>
      <c r="F31" s="75"/>
      <c r="G31" s="70">
        <v>6500</v>
      </c>
      <c r="H31" s="75">
        <f t="shared" si="1"/>
        <v>1200</v>
      </c>
      <c r="I31" s="70">
        <f t="shared" si="1"/>
        <v>51840</v>
      </c>
      <c r="J31" s="21" t="s">
        <v>209</v>
      </c>
      <c r="K31" s="53" t="s">
        <v>83</v>
      </c>
    </row>
    <row r="32" spans="1:11" ht="20.100000000000001" customHeight="1" x14ac:dyDescent="0.15">
      <c r="A32" s="10" t="s">
        <v>123</v>
      </c>
      <c r="B32" s="6" t="s">
        <v>66</v>
      </c>
      <c r="C32" s="2" t="s">
        <v>28</v>
      </c>
      <c r="D32" s="75"/>
      <c r="E32" s="70"/>
      <c r="F32" s="75"/>
      <c r="G32" s="70">
        <v>4200</v>
      </c>
      <c r="H32" s="75">
        <f t="shared" si="1"/>
        <v>1200</v>
      </c>
      <c r="I32" s="70">
        <f t="shared" si="1"/>
        <v>47640</v>
      </c>
      <c r="J32" s="21" t="s">
        <v>209</v>
      </c>
      <c r="K32" s="53" t="s">
        <v>84</v>
      </c>
    </row>
    <row r="33" spans="1:11" ht="20.100000000000001" customHeight="1" x14ac:dyDescent="0.15">
      <c r="A33" s="10" t="s">
        <v>124</v>
      </c>
      <c r="B33" s="6" t="s">
        <v>15</v>
      </c>
      <c r="C33" s="2" t="s">
        <v>16</v>
      </c>
      <c r="D33" s="75"/>
      <c r="E33" s="70">
        <v>86000</v>
      </c>
      <c r="F33" s="75">
        <v>1000</v>
      </c>
      <c r="G33" s="70"/>
      <c r="H33" s="75">
        <f t="shared" si="1"/>
        <v>200</v>
      </c>
      <c r="I33" s="70">
        <f t="shared" si="1"/>
        <v>133640</v>
      </c>
      <c r="J33" s="21" t="s">
        <v>195</v>
      </c>
      <c r="K33" s="56" t="s">
        <v>22</v>
      </c>
    </row>
    <row r="34" spans="1:11" ht="20.100000000000001" customHeight="1" x14ac:dyDescent="0.15">
      <c r="A34" s="10" t="s">
        <v>124</v>
      </c>
      <c r="B34" s="6" t="s">
        <v>19</v>
      </c>
      <c r="C34" s="2"/>
      <c r="D34" s="75"/>
      <c r="E34" s="70"/>
      <c r="F34" s="75"/>
      <c r="G34" s="70">
        <v>18910</v>
      </c>
      <c r="H34" s="75">
        <f t="shared" si="1"/>
        <v>200</v>
      </c>
      <c r="I34" s="70">
        <f t="shared" si="1"/>
        <v>114730</v>
      </c>
      <c r="J34" s="21" t="s">
        <v>210</v>
      </c>
      <c r="K34" s="56" t="s">
        <v>46</v>
      </c>
    </row>
    <row r="35" spans="1:11" ht="20.100000000000001" customHeight="1" x14ac:dyDescent="0.15">
      <c r="A35" s="10" t="s">
        <v>125</v>
      </c>
      <c r="B35" s="6" t="s">
        <v>66</v>
      </c>
      <c r="C35" s="2" t="s">
        <v>27</v>
      </c>
      <c r="D35" s="75"/>
      <c r="E35" s="70"/>
      <c r="F35" s="75"/>
      <c r="G35" s="70">
        <v>6500</v>
      </c>
      <c r="H35" s="75">
        <f t="shared" si="1"/>
        <v>200</v>
      </c>
      <c r="I35" s="70">
        <f t="shared" si="1"/>
        <v>108230</v>
      </c>
      <c r="J35" s="21" t="s">
        <v>210</v>
      </c>
      <c r="K35" s="53" t="s">
        <v>85</v>
      </c>
    </row>
    <row r="36" spans="1:11" ht="20.100000000000001" customHeight="1" x14ac:dyDescent="0.15">
      <c r="A36" s="10" t="s">
        <v>125</v>
      </c>
      <c r="B36" s="6" t="s">
        <v>66</v>
      </c>
      <c r="C36" s="2" t="s">
        <v>28</v>
      </c>
      <c r="D36" s="75"/>
      <c r="E36" s="70"/>
      <c r="F36" s="75"/>
      <c r="G36" s="70">
        <v>4200</v>
      </c>
      <c r="H36" s="75">
        <f t="shared" si="1"/>
        <v>200</v>
      </c>
      <c r="I36" s="70">
        <f t="shared" si="1"/>
        <v>104030</v>
      </c>
      <c r="J36" s="21" t="s">
        <v>210</v>
      </c>
      <c r="K36" s="53" t="s">
        <v>86</v>
      </c>
    </row>
    <row r="37" spans="1:11" ht="20.100000000000001" customHeight="1" x14ac:dyDescent="0.15">
      <c r="A37" s="10" t="s">
        <v>127</v>
      </c>
      <c r="B37" s="6" t="s">
        <v>19</v>
      </c>
      <c r="C37" s="2"/>
      <c r="D37" s="75"/>
      <c r="E37" s="70"/>
      <c r="F37" s="75"/>
      <c r="G37" s="70">
        <v>20000</v>
      </c>
      <c r="H37" s="75">
        <f t="shared" si="1"/>
        <v>200</v>
      </c>
      <c r="I37" s="70">
        <f t="shared" si="1"/>
        <v>84030</v>
      </c>
      <c r="J37" s="21" t="s">
        <v>211</v>
      </c>
      <c r="K37" s="56" t="s">
        <v>47</v>
      </c>
    </row>
    <row r="38" spans="1:11" ht="20.100000000000001" customHeight="1" x14ac:dyDescent="0.15">
      <c r="A38" s="10" t="s">
        <v>129</v>
      </c>
      <c r="B38" s="6" t="s">
        <v>66</v>
      </c>
      <c r="C38" s="2" t="s">
        <v>27</v>
      </c>
      <c r="D38" s="75"/>
      <c r="E38" s="70"/>
      <c r="F38" s="75"/>
      <c r="G38" s="70">
        <v>7500</v>
      </c>
      <c r="H38" s="75">
        <f t="shared" si="1"/>
        <v>200</v>
      </c>
      <c r="I38" s="70">
        <f t="shared" si="1"/>
        <v>76530</v>
      </c>
      <c r="J38" s="21" t="s">
        <v>211</v>
      </c>
      <c r="K38" s="53" t="s">
        <v>87</v>
      </c>
    </row>
    <row r="39" spans="1:11" ht="20.100000000000001" customHeight="1" x14ac:dyDescent="0.15">
      <c r="A39" s="10" t="s">
        <v>129</v>
      </c>
      <c r="B39" s="6" t="s">
        <v>66</v>
      </c>
      <c r="C39" s="2" t="s">
        <v>28</v>
      </c>
      <c r="D39" s="75"/>
      <c r="E39" s="70"/>
      <c r="F39" s="75"/>
      <c r="G39" s="70">
        <v>4700</v>
      </c>
      <c r="H39" s="75">
        <f t="shared" ref="H39:I50" si="2">H38+D39-F39</f>
        <v>200</v>
      </c>
      <c r="I39" s="70">
        <f t="shared" si="2"/>
        <v>71830</v>
      </c>
      <c r="J39" s="21" t="s">
        <v>211</v>
      </c>
      <c r="K39" s="53" t="s">
        <v>88</v>
      </c>
    </row>
    <row r="40" spans="1:11" ht="20.100000000000001" customHeight="1" x14ac:dyDescent="0.15">
      <c r="A40" s="10" t="s">
        <v>130</v>
      </c>
      <c r="B40" s="6" t="s">
        <v>19</v>
      </c>
      <c r="C40" s="2"/>
      <c r="D40" s="75"/>
      <c r="E40" s="70"/>
      <c r="F40" s="75"/>
      <c r="G40" s="70">
        <v>18910</v>
      </c>
      <c r="H40" s="75">
        <f t="shared" si="2"/>
        <v>200</v>
      </c>
      <c r="I40" s="70">
        <f>I39+E40-G40</f>
        <v>52920</v>
      </c>
      <c r="J40" s="21" t="s">
        <v>212</v>
      </c>
      <c r="K40" s="56" t="s">
        <v>48</v>
      </c>
    </row>
    <row r="41" spans="1:11" ht="20.100000000000001" customHeight="1" x14ac:dyDescent="0.15">
      <c r="A41" s="10" t="s">
        <v>131</v>
      </c>
      <c r="B41" s="6" t="s">
        <v>15</v>
      </c>
      <c r="C41" s="2" t="s">
        <v>16</v>
      </c>
      <c r="D41" s="75"/>
      <c r="E41" s="70">
        <v>17000</v>
      </c>
      <c r="F41" s="75">
        <v>200</v>
      </c>
      <c r="G41" s="70"/>
      <c r="H41" s="75">
        <f t="shared" si="2"/>
        <v>0</v>
      </c>
      <c r="I41" s="70">
        <f>I40+E41-G41</f>
        <v>69920</v>
      </c>
      <c r="J41" s="21" t="s">
        <v>197</v>
      </c>
      <c r="K41" s="56" t="s">
        <v>23</v>
      </c>
    </row>
    <row r="42" spans="1:11" ht="20.100000000000001" customHeight="1" x14ac:dyDescent="0.15">
      <c r="A42" s="10" t="s">
        <v>132</v>
      </c>
      <c r="B42" s="6" t="s">
        <v>66</v>
      </c>
      <c r="C42" s="2" t="s">
        <v>27</v>
      </c>
      <c r="D42" s="75"/>
      <c r="E42" s="70"/>
      <c r="F42" s="75"/>
      <c r="G42" s="70">
        <v>6500</v>
      </c>
      <c r="H42" s="75">
        <f t="shared" si="2"/>
        <v>0</v>
      </c>
      <c r="I42" s="70">
        <f t="shared" si="2"/>
        <v>63420</v>
      </c>
      <c r="J42" s="21" t="s">
        <v>212</v>
      </c>
      <c r="K42" s="53" t="s">
        <v>89</v>
      </c>
    </row>
    <row r="43" spans="1:11" ht="20.100000000000001" customHeight="1" x14ac:dyDescent="0.15">
      <c r="A43" s="10" t="s">
        <v>132</v>
      </c>
      <c r="B43" s="6" t="s">
        <v>66</v>
      </c>
      <c r="C43" s="2" t="s">
        <v>28</v>
      </c>
      <c r="D43" s="75"/>
      <c r="E43" s="70"/>
      <c r="F43" s="75"/>
      <c r="G43" s="70">
        <v>4200</v>
      </c>
      <c r="H43" s="75">
        <f t="shared" si="2"/>
        <v>0</v>
      </c>
      <c r="I43" s="70">
        <f t="shared" si="2"/>
        <v>59220</v>
      </c>
      <c r="J43" s="21" t="s">
        <v>212</v>
      </c>
      <c r="K43" s="53" t="s">
        <v>90</v>
      </c>
    </row>
    <row r="44" spans="1:11" ht="20.100000000000001" customHeight="1" x14ac:dyDescent="0.15">
      <c r="A44" s="10" t="s">
        <v>133</v>
      </c>
      <c r="B44" s="6" t="s">
        <v>19</v>
      </c>
      <c r="C44" s="2"/>
      <c r="D44" s="75"/>
      <c r="E44" s="70"/>
      <c r="F44" s="75"/>
      <c r="G44" s="70">
        <v>18910</v>
      </c>
      <c r="H44" s="75">
        <f t="shared" si="2"/>
        <v>0</v>
      </c>
      <c r="I44" s="70">
        <f t="shared" si="2"/>
        <v>40310</v>
      </c>
      <c r="J44" s="21" t="s">
        <v>213</v>
      </c>
      <c r="K44" s="56" t="s">
        <v>49</v>
      </c>
    </row>
    <row r="45" spans="1:11" ht="20.100000000000001" customHeight="1" x14ac:dyDescent="0.15">
      <c r="A45" s="10" t="s">
        <v>134</v>
      </c>
      <c r="B45" s="6" t="s">
        <v>66</v>
      </c>
      <c r="C45" s="2" t="s">
        <v>27</v>
      </c>
      <c r="D45" s="75"/>
      <c r="E45" s="70"/>
      <c r="F45" s="75"/>
      <c r="G45" s="70">
        <v>6500</v>
      </c>
      <c r="H45" s="75">
        <f t="shared" si="2"/>
        <v>0</v>
      </c>
      <c r="I45" s="70">
        <f t="shared" si="2"/>
        <v>33810</v>
      </c>
      <c r="J45" s="21" t="s">
        <v>213</v>
      </c>
      <c r="K45" s="53" t="s">
        <v>91</v>
      </c>
    </row>
    <row r="46" spans="1:11" ht="20.100000000000001" customHeight="1" x14ac:dyDescent="0.15">
      <c r="A46" s="10" t="s">
        <v>134</v>
      </c>
      <c r="B46" s="6" t="s">
        <v>66</v>
      </c>
      <c r="C46" s="2" t="s">
        <v>28</v>
      </c>
      <c r="D46" s="75"/>
      <c r="E46" s="70"/>
      <c r="F46" s="75"/>
      <c r="G46" s="70">
        <v>4200</v>
      </c>
      <c r="H46" s="75">
        <f t="shared" si="2"/>
        <v>0</v>
      </c>
      <c r="I46" s="70">
        <f t="shared" si="2"/>
        <v>29610</v>
      </c>
      <c r="J46" s="21" t="s">
        <v>213</v>
      </c>
      <c r="K46" s="53" t="s">
        <v>92</v>
      </c>
    </row>
    <row r="47" spans="1:11" ht="20.100000000000001" customHeight="1" x14ac:dyDescent="0.15">
      <c r="A47" s="10" t="s">
        <v>137</v>
      </c>
      <c r="B47" s="6" t="s">
        <v>19</v>
      </c>
      <c r="C47" s="2"/>
      <c r="D47" s="75"/>
      <c r="E47" s="70"/>
      <c r="F47" s="75"/>
      <c r="G47" s="70">
        <v>18910</v>
      </c>
      <c r="H47" s="75">
        <f t="shared" si="2"/>
        <v>0</v>
      </c>
      <c r="I47" s="70">
        <f t="shared" si="2"/>
        <v>10700</v>
      </c>
      <c r="J47" s="21" t="s">
        <v>214</v>
      </c>
      <c r="K47" s="56" t="s">
        <v>50</v>
      </c>
    </row>
    <row r="48" spans="1:11" ht="20.100000000000001" customHeight="1" x14ac:dyDescent="0.15">
      <c r="A48" s="10" t="s">
        <v>138</v>
      </c>
      <c r="B48" s="6" t="s">
        <v>66</v>
      </c>
      <c r="C48" s="2" t="s">
        <v>27</v>
      </c>
      <c r="D48" s="75"/>
      <c r="E48" s="70"/>
      <c r="F48" s="75"/>
      <c r="G48" s="70">
        <v>6500</v>
      </c>
      <c r="H48" s="75">
        <f t="shared" si="2"/>
        <v>0</v>
      </c>
      <c r="I48" s="70">
        <f t="shared" si="2"/>
        <v>4200</v>
      </c>
      <c r="J48" s="21" t="s">
        <v>214</v>
      </c>
      <c r="K48" s="53" t="s">
        <v>93</v>
      </c>
    </row>
    <row r="49" spans="1:11" ht="20.100000000000001" customHeight="1" x14ac:dyDescent="0.15">
      <c r="A49" s="10" t="s">
        <v>138</v>
      </c>
      <c r="B49" s="6" t="s">
        <v>66</v>
      </c>
      <c r="C49" s="2" t="s">
        <v>28</v>
      </c>
      <c r="D49" s="75"/>
      <c r="E49" s="70"/>
      <c r="F49" s="75"/>
      <c r="G49" s="70">
        <v>4200</v>
      </c>
      <c r="H49" s="75">
        <f t="shared" si="2"/>
        <v>0</v>
      </c>
      <c r="I49" s="70">
        <f t="shared" si="2"/>
        <v>0</v>
      </c>
      <c r="J49" s="21" t="s">
        <v>214</v>
      </c>
      <c r="K49" s="53" t="s">
        <v>94</v>
      </c>
    </row>
    <row r="50" spans="1:11" ht="20.100000000000001" customHeight="1" thickBot="1" x14ac:dyDescent="0.2">
      <c r="A50" s="25" t="s">
        <v>139</v>
      </c>
      <c r="B50" s="30" t="s">
        <v>24</v>
      </c>
      <c r="C50" s="3"/>
      <c r="D50" s="76"/>
      <c r="E50" s="73"/>
      <c r="F50" s="76"/>
      <c r="G50" s="73">
        <v>0</v>
      </c>
      <c r="H50" s="75">
        <f t="shared" si="2"/>
        <v>0</v>
      </c>
      <c r="I50" s="70">
        <f t="shared" si="2"/>
        <v>0</v>
      </c>
      <c r="J50" s="59"/>
      <c r="K50" s="60"/>
    </row>
    <row r="51" spans="1:11" ht="20.100000000000001" customHeight="1" thickTop="1" thickBot="1" x14ac:dyDescent="0.2">
      <c r="A51" s="26" t="s">
        <v>25</v>
      </c>
      <c r="B51" s="31"/>
      <c r="C51" s="4"/>
      <c r="D51" s="77">
        <f>SUM(D5:D50)</f>
        <v>4200</v>
      </c>
      <c r="E51" s="74">
        <f>SUM(E5:E50)</f>
        <v>357000</v>
      </c>
      <c r="F51" s="78">
        <f>SUM(F5:F50)</f>
        <v>4200</v>
      </c>
      <c r="G51" s="74">
        <f>SUM(G5:G50)</f>
        <v>357000</v>
      </c>
      <c r="H51" s="77">
        <f>H50</f>
        <v>0</v>
      </c>
      <c r="I51" s="79">
        <f>I50</f>
        <v>0</v>
      </c>
      <c r="J51" s="63"/>
      <c r="K51" s="80"/>
    </row>
    <row r="53" spans="1:11" ht="22.5" customHeight="1" x14ac:dyDescent="0.15">
      <c r="A53" s="8"/>
      <c r="D53" s="173" t="s">
        <v>218</v>
      </c>
      <c r="E53" s="173"/>
      <c r="F53" s="19"/>
      <c r="G53" s="35"/>
      <c r="H53" s="22"/>
    </row>
    <row r="54" spans="1:11" ht="38.25" customHeight="1" x14ac:dyDescent="0.15">
      <c r="A54" s="8"/>
      <c r="D54" s="165" t="s">
        <v>219</v>
      </c>
      <c r="E54" s="166" t="s">
        <v>4</v>
      </c>
      <c r="F54" s="166" t="s">
        <v>226</v>
      </c>
      <c r="G54" s="35"/>
      <c r="H54" s="22"/>
    </row>
    <row r="55" spans="1:11" ht="19.5" customHeight="1" x14ac:dyDescent="0.15">
      <c r="A55" s="8"/>
      <c r="D55" s="167">
        <v>44676</v>
      </c>
      <c r="E55" s="168">
        <v>500</v>
      </c>
      <c r="F55" s="169">
        <v>43000</v>
      </c>
      <c r="G55" s="35"/>
      <c r="H55" s="22"/>
    </row>
    <row r="56" spans="1:11" ht="19.5" customHeight="1" x14ac:dyDescent="0.15">
      <c r="A56" s="8"/>
      <c r="D56" s="167">
        <v>44706</v>
      </c>
      <c r="E56" s="168">
        <v>500</v>
      </c>
      <c r="F56" s="169">
        <v>42000</v>
      </c>
      <c r="G56" s="35"/>
      <c r="H56" s="22"/>
    </row>
    <row r="57" spans="1:11" ht="19.5" customHeight="1" x14ac:dyDescent="0.15">
      <c r="A57" s="8"/>
      <c r="D57" s="167">
        <v>44737</v>
      </c>
      <c r="E57" s="168">
        <v>500</v>
      </c>
      <c r="F57" s="169">
        <v>42500</v>
      </c>
      <c r="G57" s="35"/>
      <c r="H57" s="22"/>
    </row>
    <row r="58" spans="1:11" ht="19.5" customHeight="1" x14ac:dyDescent="0.15">
      <c r="A58" s="8"/>
      <c r="D58" s="167">
        <v>44767</v>
      </c>
      <c r="E58" s="168">
        <v>500</v>
      </c>
      <c r="F58" s="169">
        <v>42500</v>
      </c>
      <c r="G58" s="35"/>
      <c r="H58" s="22"/>
    </row>
    <row r="59" spans="1:11" ht="19.5" customHeight="1" x14ac:dyDescent="0.15">
      <c r="A59" s="8"/>
      <c r="D59" s="167">
        <v>44829</v>
      </c>
      <c r="E59" s="168">
        <v>1000</v>
      </c>
      <c r="F59" s="169">
        <v>84000</v>
      </c>
      <c r="G59" s="35"/>
      <c r="H59" s="22"/>
    </row>
    <row r="60" spans="1:11" ht="19.5" customHeight="1" x14ac:dyDescent="0.15">
      <c r="A60" s="8"/>
      <c r="D60" s="167">
        <v>44890</v>
      </c>
      <c r="E60" s="168">
        <v>1000</v>
      </c>
      <c r="F60" s="169">
        <v>86000</v>
      </c>
      <c r="G60" s="35"/>
      <c r="H60" s="22"/>
    </row>
    <row r="61" spans="1:11" ht="19.5" customHeight="1" x14ac:dyDescent="0.15">
      <c r="A61" s="8"/>
      <c r="D61" s="167">
        <v>44591</v>
      </c>
      <c r="E61" s="168">
        <v>200</v>
      </c>
      <c r="F61" s="169">
        <v>17000</v>
      </c>
      <c r="G61" s="35"/>
      <c r="H61" s="22"/>
    </row>
    <row r="62" spans="1:11" ht="27.75" customHeight="1" x14ac:dyDescent="0.15">
      <c r="A62" s="8"/>
      <c r="D62" s="170" t="s">
        <v>220</v>
      </c>
      <c r="E62" s="171">
        <f>SUM(E55:E61)</f>
        <v>4200</v>
      </c>
      <c r="F62" s="172">
        <f>SUM(F55:F61)</f>
        <v>357000</v>
      </c>
      <c r="G62" s="35"/>
      <c r="H62" s="22"/>
    </row>
    <row r="63" spans="1:11" ht="21.75" customHeight="1" x14ac:dyDescent="0.15">
      <c r="A63" s="8"/>
      <c r="D63" s="173" t="s">
        <v>232</v>
      </c>
      <c r="E63" s="173"/>
      <c r="F63" s="173"/>
      <c r="G63" s="35"/>
      <c r="H63" s="22"/>
    </row>
    <row r="64" spans="1:11" ht="19.5" customHeight="1" x14ac:dyDescent="0.15">
      <c r="A64" s="8"/>
      <c r="D64" s="173" t="s">
        <v>230</v>
      </c>
      <c r="E64" s="174"/>
      <c r="F64" s="174"/>
      <c r="G64" s="35"/>
      <c r="H64" s="22"/>
    </row>
  </sheetData>
  <mergeCells count="9">
    <mergeCell ref="J1:K1"/>
    <mergeCell ref="A3:A4"/>
    <mergeCell ref="B3:B4"/>
    <mergeCell ref="C3:C4"/>
    <mergeCell ref="D3:E3"/>
    <mergeCell ref="F3:G3"/>
    <mergeCell ref="H3:I3"/>
    <mergeCell ref="J3:J4"/>
    <mergeCell ref="K3:K4"/>
  </mergeCells>
  <phoneticPr fontId="5"/>
  <printOptions horizontalCentered="1"/>
  <pageMargins left="0.31496062992125984" right="0.31496062992125984" top="0.35433070866141736" bottom="0.35433070866141736" header="0.11811023622047245" footer="0.31496062992125984"/>
  <pageSetup paperSize="9" scale="85" orientation="landscape" r:id="rId1"/>
  <headerFooter>
    <oddHeader>&amp;C記載例</oddHeader>
  </headerFooter>
  <rowBreaks count="1" manualBreakCount="1">
    <brk id="3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zoomScaleNormal="100" workbookViewId="0">
      <selection activeCell="E81" sqref="E81"/>
    </sheetView>
  </sheetViews>
  <sheetFormatPr defaultRowHeight="13.5" x14ac:dyDescent="0.15"/>
  <cols>
    <col min="1" max="1" width="4.625" style="1" customWidth="1"/>
    <col min="2" max="2" width="14.25" style="29" customWidth="1"/>
    <col min="3" max="3" width="8.875" style="29" customWidth="1"/>
    <col min="4" max="4" width="9.75" style="29" customWidth="1"/>
    <col min="5" max="5" width="11.875" style="29" customWidth="1"/>
    <col min="6" max="8" width="9.625" style="29" customWidth="1"/>
    <col min="9" max="9" width="10.625" style="29" customWidth="1"/>
    <col min="10" max="10" width="5" style="1" customWidth="1"/>
    <col min="11" max="16384" width="9" style="1"/>
  </cols>
  <sheetData>
    <row r="1" spans="2:10" ht="13.5" customHeight="1" x14ac:dyDescent="0.15">
      <c r="H1" s="126" t="s">
        <v>192</v>
      </c>
      <c r="I1" s="127"/>
    </row>
    <row r="2" spans="2:10" s="19" customFormat="1" ht="14.25" x14ac:dyDescent="0.15">
      <c r="B2" s="128" t="s">
        <v>188</v>
      </c>
      <c r="C2" s="128"/>
      <c r="D2" s="128"/>
      <c r="E2" s="128"/>
      <c r="F2" s="128"/>
      <c r="G2" s="128"/>
      <c r="H2" s="128"/>
      <c r="I2" s="128"/>
      <c r="J2" s="128"/>
    </row>
    <row r="3" spans="2:10" s="19" customFormat="1" ht="12.75" customHeight="1" x14ac:dyDescent="0.15">
      <c r="B3" s="94"/>
      <c r="C3" s="94"/>
      <c r="D3" s="94"/>
      <c r="E3" s="94"/>
      <c r="F3" s="94"/>
      <c r="G3" s="94"/>
      <c r="H3" s="94"/>
      <c r="I3" s="94"/>
      <c r="J3" s="94"/>
    </row>
    <row r="4" spans="2:10" s="19" customFormat="1" ht="21" customHeight="1" thickBot="1" x14ac:dyDescent="0.2">
      <c r="B4" s="29" t="s">
        <v>57</v>
      </c>
      <c r="C4" s="29"/>
      <c r="D4" s="29"/>
      <c r="E4" s="29"/>
      <c r="F4" s="29"/>
      <c r="G4" s="29"/>
      <c r="H4" s="29"/>
      <c r="I4" s="29"/>
    </row>
    <row r="5" spans="2:10" s="19" customFormat="1" ht="48.75" customHeight="1" thickBot="1" x14ac:dyDescent="0.2">
      <c r="B5" s="129" t="s">
        <v>234</v>
      </c>
      <c r="C5" s="130"/>
      <c r="D5" s="131"/>
      <c r="E5" s="36" t="s">
        <v>71</v>
      </c>
      <c r="F5" s="132" t="s">
        <v>54</v>
      </c>
      <c r="G5" s="133"/>
      <c r="H5" s="37" t="s">
        <v>55</v>
      </c>
      <c r="I5" s="38" t="s">
        <v>72</v>
      </c>
    </row>
    <row r="6" spans="2:10" s="19" customFormat="1" ht="34.5" customHeight="1" thickTop="1" x14ac:dyDescent="0.15">
      <c r="B6" s="120" t="s">
        <v>227</v>
      </c>
      <c r="C6" s="121"/>
      <c r="D6" s="122"/>
      <c r="E6" s="39">
        <v>300000</v>
      </c>
      <c r="F6" s="134">
        <v>665000</v>
      </c>
      <c r="G6" s="135"/>
      <c r="H6" s="39">
        <f>F6-I6</f>
        <v>365000</v>
      </c>
      <c r="I6" s="40">
        <v>300000</v>
      </c>
    </row>
    <row r="7" spans="2:10" s="19" customFormat="1" ht="42.75" customHeight="1" x14ac:dyDescent="0.15">
      <c r="B7" s="123" t="s">
        <v>222</v>
      </c>
      <c r="C7" s="124"/>
      <c r="D7" s="125"/>
      <c r="E7" s="41">
        <v>135000</v>
      </c>
      <c r="F7" s="118">
        <v>135000</v>
      </c>
      <c r="G7" s="119"/>
      <c r="H7" s="39">
        <f t="shared" ref="H7:H9" si="0">F7-I7</f>
        <v>0</v>
      </c>
      <c r="I7" s="42">
        <v>135000</v>
      </c>
    </row>
    <row r="8" spans="2:10" s="19" customFormat="1" ht="21" customHeight="1" x14ac:dyDescent="0.15">
      <c r="B8" s="43" t="s">
        <v>56</v>
      </c>
      <c r="C8" s="44"/>
      <c r="D8" s="44"/>
      <c r="E8" s="41">
        <v>250000</v>
      </c>
      <c r="F8" s="118">
        <v>297830</v>
      </c>
      <c r="G8" s="119"/>
      <c r="H8" s="39">
        <f t="shared" si="0"/>
        <v>47830</v>
      </c>
      <c r="I8" s="42">
        <v>250000</v>
      </c>
    </row>
    <row r="9" spans="2:10" s="19" customFormat="1" ht="39" customHeight="1" thickBot="1" x14ac:dyDescent="0.2">
      <c r="B9" s="137" t="s">
        <v>228</v>
      </c>
      <c r="C9" s="138"/>
      <c r="D9" s="139"/>
      <c r="E9" s="45">
        <v>180000</v>
      </c>
      <c r="F9" s="140">
        <v>166270</v>
      </c>
      <c r="G9" s="141"/>
      <c r="H9" s="39">
        <f t="shared" si="0"/>
        <v>0</v>
      </c>
      <c r="I9" s="46">
        <v>166270</v>
      </c>
    </row>
    <row r="10" spans="2:10" s="19" customFormat="1" ht="21" customHeight="1" thickTop="1" thickBot="1" x14ac:dyDescent="0.2">
      <c r="B10" s="142" t="s">
        <v>25</v>
      </c>
      <c r="C10" s="143"/>
      <c r="D10" s="144"/>
      <c r="E10" s="47">
        <f>SUM(E6:E9)</f>
        <v>865000</v>
      </c>
      <c r="F10" s="145">
        <f>SUM(F6:G9)</f>
        <v>1264100</v>
      </c>
      <c r="G10" s="146"/>
      <c r="H10" s="47">
        <f>SUM(H6:H9)</f>
        <v>412830</v>
      </c>
      <c r="I10" s="48">
        <f>SUM(I6:I9)</f>
        <v>851270</v>
      </c>
    </row>
    <row r="11" spans="2:10" s="19" customFormat="1" ht="21" customHeight="1" x14ac:dyDescent="0.15">
      <c r="B11" s="99" t="s">
        <v>233</v>
      </c>
      <c r="C11" s="95"/>
      <c r="D11" s="95"/>
      <c r="E11" s="96"/>
      <c r="F11" s="97"/>
      <c r="G11" s="98"/>
      <c r="H11" s="96"/>
      <c r="I11" s="96"/>
    </row>
    <row r="12" spans="2:10" s="19" customFormat="1" ht="21" customHeight="1" x14ac:dyDescent="0.15">
      <c r="B12" s="29"/>
      <c r="C12" s="29"/>
      <c r="D12" s="29"/>
      <c r="E12" s="29"/>
      <c r="F12" s="29"/>
      <c r="G12" s="29"/>
      <c r="H12" s="29"/>
      <c r="I12" s="29"/>
    </row>
    <row r="13" spans="2:10" s="19" customFormat="1" ht="18" customHeight="1" thickBot="1" x14ac:dyDescent="0.2">
      <c r="B13" s="29" t="s">
        <v>189</v>
      </c>
      <c r="C13" s="29"/>
      <c r="D13" s="29"/>
      <c r="E13" s="29"/>
      <c r="F13" s="29"/>
      <c r="G13" s="29"/>
      <c r="H13" s="29"/>
      <c r="I13" s="29"/>
    </row>
    <row r="14" spans="2:10" s="19" customFormat="1" ht="18" customHeight="1" thickBot="1" x14ac:dyDescent="0.2">
      <c r="B14" s="49" t="s">
        <v>148</v>
      </c>
      <c r="C14" s="136" t="s">
        <v>26</v>
      </c>
      <c r="D14" s="136"/>
      <c r="E14" s="36" t="s">
        <v>3</v>
      </c>
      <c r="F14" s="36" t="s">
        <v>149</v>
      </c>
      <c r="G14" s="36" t="s">
        <v>150</v>
      </c>
      <c r="H14" s="36" t="s">
        <v>8</v>
      </c>
      <c r="I14" s="38" t="s">
        <v>9</v>
      </c>
    </row>
    <row r="15" spans="2:10" s="19" customFormat="1" ht="18" customHeight="1" thickTop="1" x14ac:dyDescent="0.15">
      <c r="B15" s="50" t="s">
        <v>105</v>
      </c>
      <c r="C15" s="147" t="s">
        <v>27</v>
      </c>
      <c r="D15" s="147"/>
      <c r="E15" s="51">
        <v>105000</v>
      </c>
      <c r="F15" s="52"/>
      <c r="G15" s="52"/>
      <c r="H15" s="52"/>
      <c r="I15" s="53" t="s">
        <v>31</v>
      </c>
    </row>
    <row r="16" spans="2:10" s="19" customFormat="1" ht="18" customHeight="1" x14ac:dyDescent="0.15">
      <c r="B16" s="54" t="s">
        <v>116</v>
      </c>
      <c r="C16" s="148" t="s">
        <v>28</v>
      </c>
      <c r="D16" s="148"/>
      <c r="E16" s="55">
        <v>110000</v>
      </c>
      <c r="F16" s="21"/>
      <c r="G16" s="21"/>
      <c r="H16" s="21"/>
      <c r="I16" s="56" t="s">
        <v>32</v>
      </c>
    </row>
    <row r="17" spans="2:9" s="19" customFormat="1" ht="18" customHeight="1" x14ac:dyDescent="0.15">
      <c r="B17" s="54" t="s">
        <v>126</v>
      </c>
      <c r="C17" s="149" t="s">
        <v>29</v>
      </c>
      <c r="D17" s="148"/>
      <c r="E17" s="55">
        <v>230000</v>
      </c>
      <c r="F17" s="21"/>
      <c r="G17" s="21"/>
      <c r="H17" s="21"/>
      <c r="I17" s="56" t="s">
        <v>33</v>
      </c>
    </row>
    <row r="18" spans="2:9" s="19" customFormat="1" ht="18" customHeight="1" thickBot="1" x14ac:dyDescent="0.2">
      <c r="B18" s="57" t="s">
        <v>135</v>
      </c>
      <c r="C18" s="150" t="s">
        <v>151</v>
      </c>
      <c r="D18" s="151"/>
      <c r="E18" s="58">
        <v>220000</v>
      </c>
      <c r="F18" s="59"/>
      <c r="G18" s="59"/>
      <c r="H18" s="59"/>
      <c r="I18" s="60" t="s">
        <v>34</v>
      </c>
    </row>
    <row r="19" spans="2:9" s="19" customFormat="1" ht="18" customHeight="1" thickTop="1" thickBot="1" x14ac:dyDescent="0.2">
      <c r="B19" s="61" t="s">
        <v>30</v>
      </c>
      <c r="C19" s="152"/>
      <c r="D19" s="153"/>
      <c r="E19" s="62">
        <f>SUM(E15:E18)</f>
        <v>665000</v>
      </c>
      <c r="F19" s="63"/>
      <c r="G19" s="63"/>
      <c r="H19" s="63"/>
      <c r="I19" s="64"/>
    </row>
    <row r="20" spans="2:9" s="19" customFormat="1" ht="3" customHeight="1" x14ac:dyDescent="0.15">
      <c r="B20" s="29"/>
      <c r="C20" s="29"/>
      <c r="D20" s="29"/>
      <c r="E20" s="29"/>
      <c r="F20" s="29"/>
      <c r="G20" s="29"/>
      <c r="H20" s="29"/>
      <c r="I20" s="29"/>
    </row>
    <row r="21" spans="2:9" s="19" customFormat="1" ht="18" customHeight="1" thickBot="1" x14ac:dyDescent="0.2">
      <c r="B21" s="29" t="s">
        <v>190</v>
      </c>
      <c r="C21" s="29"/>
      <c r="D21" s="29"/>
      <c r="E21" s="29"/>
      <c r="F21" s="29"/>
      <c r="G21" s="29"/>
      <c r="H21" s="29"/>
      <c r="I21" s="29"/>
    </row>
    <row r="22" spans="2:9" s="19" customFormat="1" ht="18" customHeight="1" thickBot="1" x14ac:dyDescent="0.2">
      <c r="B22" s="49" t="s">
        <v>148</v>
      </c>
      <c r="C22" s="136" t="s">
        <v>26</v>
      </c>
      <c r="D22" s="136"/>
      <c r="E22" s="36" t="s">
        <v>3</v>
      </c>
      <c r="F22" s="36" t="s">
        <v>149</v>
      </c>
      <c r="G22" s="36" t="s">
        <v>150</v>
      </c>
      <c r="H22" s="36" t="s">
        <v>8</v>
      </c>
      <c r="I22" s="38" t="s">
        <v>9</v>
      </c>
    </row>
    <row r="23" spans="2:9" s="19" customFormat="1" ht="18" customHeight="1" thickTop="1" x14ac:dyDescent="0.15">
      <c r="B23" s="65" t="s">
        <v>108</v>
      </c>
      <c r="C23" s="156" t="s">
        <v>152</v>
      </c>
      <c r="D23" s="156"/>
      <c r="E23" s="51">
        <v>30000</v>
      </c>
      <c r="F23" s="52"/>
      <c r="G23" s="52"/>
      <c r="H23" s="52"/>
      <c r="I23" s="53" t="s">
        <v>35</v>
      </c>
    </row>
    <row r="24" spans="2:9" s="19" customFormat="1" ht="18" customHeight="1" x14ac:dyDescent="0.15">
      <c r="B24" s="54" t="s">
        <v>117</v>
      </c>
      <c r="C24" s="148" t="s">
        <v>153</v>
      </c>
      <c r="D24" s="148"/>
      <c r="E24" s="55">
        <v>21000</v>
      </c>
      <c r="F24" s="21"/>
      <c r="G24" s="21"/>
      <c r="H24" s="21"/>
      <c r="I24" s="53" t="s">
        <v>36</v>
      </c>
    </row>
    <row r="25" spans="2:9" s="19" customFormat="1" ht="18" customHeight="1" x14ac:dyDescent="0.15">
      <c r="B25" s="54" t="s">
        <v>128</v>
      </c>
      <c r="C25" s="154" t="s">
        <v>154</v>
      </c>
      <c r="D25" s="155"/>
      <c r="E25" s="55">
        <v>21000</v>
      </c>
      <c r="F25" s="21"/>
      <c r="G25" s="21"/>
      <c r="H25" s="21"/>
      <c r="I25" s="53" t="s">
        <v>37</v>
      </c>
    </row>
    <row r="26" spans="2:9" s="19" customFormat="1" ht="18" customHeight="1" x14ac:dyDescent="0.15">
      <c r="B26" s="54" t="s">
        <v>128</v>
      </c>
      <c r="C26" s="149" t="s">
        <v>155</v>
      </c>
      <c r="D26" s="148"/>
      <c r="E26" s="55">
        <v>21000</v>
      </c>
      <c r="F26" s="21"/>
      <c r="G26" s="21"/>
      <c r="H26" s="21"/>
      <c r="I26" s="53" t="s">
        <v>38</v>
      </c>
    </row>
    <row r="27" spans="2:9" s="19" customFormat="1" ht="18" customHeight="1" x14ac:dyDescent="0.15">
      <c r="B27" s="57" t="s">
        <v>136</v>
      </c>
      <c r="C27" s="157" t="s">
        <v>154</v>
      </c>
      <c r="D27" s="155"/>
      <c r="E27" s="58">
        <v>21000</v>
      </c>
      <c r="F27" s="59"/>
      <c r="G27" s="59"/>
      <c r="H27" s="59"/>
      <c r="I27" s="53" t="s">
        <v>60</v>
      </c>
    </row>
    <row r="28" spans="2:9" s="19" customFormat="1" ht="18" customHeight="1" thickBot="1" x14ac:dyDescent="0.2">
      <c r="B28" s="57" t="s">
        <v>136</v>
      </c>
      <c r="C28" s="158" t="s">
        <v>153</v>
      </c>
      <c r="D28" s="159"/>
      <c r="E28" s="58">
        <v>21000</v>
      </c>
      <c r="F28" s="59"/>
      <c r="G28" s="59"/>
      <c r="H28" s="59"/>
      <c r="I28" s="53" t="s">
        <v>61</v>
      </c>
    </row>
    <row r="29" spans="2:9" s="19" customFormat="1" ht="18" customHeight="1" thickTop="1" thickBot="1" x14ac:dyDescent="0.2">
      <c r="B29" s="61" t="s">
        <v>30</v>
      </c>
      <c r="C29" s="160" t="s">
        <v>221</v>
      </c>
      <c r="D29" s="161"/>
      <c r="E29" s="62">
        <f>SUM(E23:E28)</f>
        <v>135000</v>
      </c>
      <c r="F29" s="63"/>
      <c r="G29" s="63"/>
      <c r="H29" s="63"/>
      <c r="I29" s="64"/>
    </row>
    <row r="30" spans="2:9" s="19" customFormat="1" ht="3" customHeight="1" x14ac:dyDescent="0.15">
      <c r="B30" s="29"/>
      <c r="C30" s="29"/>
      <c r="D30" s="29"/>
      <c r="E30" s="29"/>
      <c r="F30" s="29"/>
      <c r="G30" s="29"/>
      <c r="H30" s="29"/>
      <c r="I30" s="29"/>
    </row>
    <row r="31" spans="2:9" s="19" customFormat="1" ht="18" customHeight="1" thickBot="1" x14ac:dyDescent="0.2">
      <c r="B31" s="29" t="s">
        <v>58</v>
      </c>
      <c r="C31" s="29"/>
      <c r="D31" s="29"/>
      <c r="E31" s="29"/>
      <c r="F31" s="29"/>
      <c r="G31" s="29"/>
      <c r="H31" s="29"/>
      <c r="I31" s="29"/>
    </row>
    <row r="32" spans="2:9" s="19" customFormat="1" ht="18" customHeight="1" thickBot="1" x14ac:dyDescent="0.2">
      <c r="B32" s="49" t="s">
        <v>156</v>
      </c>
      <c r="C32" s="136" t="s">
        <v>26</v>
      </c>
      <c r="D32" s="136"/>
      <c r="E32" s="36" t="s">
        <v>3</v>
      </c>
      <c r="F32" s="36" t="s">
        <v>149</v>
      </c>
      <c r="G32" s="36" t="s">
        <v>150</v>
      </c>
      <c r="H32" s="36" t="s">
        <v>8</v>
      </c>
      <c r="I32" s="38" t="s">
        <v>9</v>
      </c>
    </row>
    <row r="33" spans="2:9" s="19" customFormat="1" ht="18" customHeight="1" thickTop="1" x14ac:dyDescent="0.15">
      <c r="B33" s="65" t="s">
        <v>107</v>
      </c>
      <c r="C33" s="154"/>
      <c r="D33" s="155"/>
      <c r="E33" s="51"/>
      <c r="F33" s="52"/>
      <c r="G33" s="66">
        <v>18910</v>
      </c>
      <c r="H33" s="52"/>
      <c r="I33" s="53" t="s">
        <v>39</v>
      </c>
    </row>
    <row r="34" spans="2:9" s="19" customFormat="1" ht="18" customHeight="1" x14ac:dyDescent="0.15">
      <c r="B34" s="65" t="s">
        <v>110</v>
      </c>
      <c r="C34" s="154"/>
      <c r="D34" s="155"/>
      <c r="E34" s="51"/>
      <c r="F34" s="52"/>
      <c r="G34" s="66">
        <v>18910</v>
      </c>
      <c r="H34" s="52"/>
      <c r="I34" s="53" t="s">
        <v>40</v>
      </c>
    </row>
    <row r="35" spans="2:9" s="19" customFormat="1" ht="18" customHeight="1" x14ac:dyDescent="0.15">
      <c r="B35" s="65" t="s">
        <v>112</v>
      </c>
      <c r="C35" s="154"/>
      <c r="D35" s="155"/>
      <c r="E35" s="51"/>
      <c r="F35" s="52"/>
      <c r="G35" s="66">
        <v>18910</v>
      </c>
      <c r="H35" s="52"/>
      <c r="I35" s="53" t="s">
        <v>41</v>
      </c>
    </row>
    <row r="36" spans="2:9" s="19" customFormat="1" ht="18" customHeight="1" x14ac:dyDescent="0.15">
      <c r="B36" s="65" t="s">
        <v>114</v>
      </c>
      <c r="C36" s="154"/>
      <c r="D36" s="155"/>
      <c r="E36" s="51"/>
      <c r="F36" s="52"/>
      <c r="G36" s="66">
        <v>18910</v>
      </c>
      <c r="H36" s="52"/>
      <c r="I36" s="53" t="s">
        <v>42</v>
      </c>
    </row>
    <row r="37" spans="2:9" s="19" customFormat="1" ht="18" customHeight="1" x14ac:dyDescent="0.15">
      <c r="B37" s="54" t="s">
        <v>118</v>
      </c>
      <c r="C37" s="154"/>
      <c r="D37" s="155"/>
      <c r="E37" s="55"/>
      <c r="F37" s="21"/>
      <c r="G37" s="66">
        <v>18910</v>
      </c>
      <c r="H37" s="21"/>
      <c r="I37" s="53" t="s">
        <v>43</v>
      </c>
    </row>
    <row r="38" spans="2:9" s="19" customFormat="1" ht="18" customHeight="1" x14ac:dyDescent="0.15">
      <c r="B38" s="54" t="s">
        <v>120</v>
      </c>
      <c r="C38" s="154"/>
      <c r="D38" s="155"/>
      <c r="E38" s="55"/>
      <c r="F38" s="21"/>
      <c r="G38" s="66">
        <v>18910</v>
      </c>
      <c r="H38" s="21"/>
      <c r="I38" s="53" t="s">
        <v>44</v>
      </c>
    </row>
    <row r="39" spans="2:9" s="19" customFormat="1" ht="18" customHeight="1" x14ac:dyDescent="0.15">
      <c r="B39" s="54" t="s">
        <v>122</v>
      </c>
      <c r="C39" s="154"/>
      <c r="D39" s="155"/>
      <c r="E39" s="55"/>
      <c r="F39" s="21"/>
      <c r="G39" s="66">
        <v>20000</v>
      </c>
      <c r="H39" s="21"/>
      <c r="I39" s="53" t="s">
        <v>45</v>
      </c>
    </row>
    <row r="40" spans="2:9" s="19" customFormat="1" ht="18" customHeight="1" x14ac:dyDescent="0.15">
      <c r="B40" s="54" t="s">
        <v>124</v>
      </c>
      <c r="C40" s="154"/>
      <c r="D40" s="155"/>
      <c r="E40" s="55"/>
      <c r="F40" s="21"/>
      <c r="G40" s="66">
        <v>18910</v>
      </c>
      <c r="H40" s="21"/>
      <c r="I40" s="53" t="s">
        <v>46</v>
      </c>
    </row>
    <row r="41" spans="2:9" s="19" customFormat="1" ht="18" customHeight="1" x14ac:dyDescent="0.15">
      <c r="B41" s="54" t="s">
        <v>127</v>
      </c>
      <c r="C41" s="154"/>
      <c r="D41" s="155"/>
      <c r="E41" s="55"/>
      <c r="F41" s="21"/>
      <c r="G41" s="66">
        <v>20000</v>
      </c>
      <c r="H41" s="21"/>
      <c r="I41" s="53" t="s">
        <v>47</v>
      </c>
    </row>
    <row r="42" spans="2:9" s="19" customFormat="1" ht="18" customHeight="1" x14ac:dyDescent="0.15">
      <c r="B42" s="54" t="s">
        <v>130</v>
      </c>
      <c r="C42" s="154"/>
      <c r="D42" s="155"/>
      <c r="E42" s="55"/>
      <c r="F42" s="21"/>
      <c r="G42" s="66">
        <v>18910</v>
      </c>
      <c r="H42" s="21"/>
      <c r="I42" s="53" t="s">
        <v>48</v>
      </c>
    </row>
    <row r="43" spans="2:9" s="19" customFormat="1" ht="18" customHeight="1" x14ac:dyDescent="0.15">
      <c r="B43" s="54" t="s">
        <v>133</v>
      </c>
      <c r="C43" s="67"/>
      <c r="D43" s="68"/>
      <c r="E43" s="58"/>
      <c r="F43" s="59"/>
      <c r="G43" s="66">
        <v>18910</v>
      </c>
      <c r="H43" s="59"/>
      <c r="I43" s="53" t="s">
        <v>49</v>
      </c>
    </row>
    <row r="44" spans="2:9" s="19" customFormat="1" ht="18" customHeight="1" thickBot="1" x14ac:dyDescent="0.2">
      <c r="B44" s="57" t="s">
        <v>137</v>
      </c>
      <c r="C44" s="154"/>
      <c r="D44" s="155"/>
      <c r="E44" s="58"/>
      <c r="F44" s="59"/>
      <c r="G44" s="66">
        <v>18910</v>
      </c>
      <c r="H44" s="59"/>
      <c r="I44" s="53" t="s">
        <v>50</v>
      </c>
    </row>
    <row r="45" spans="2:9" ht="18" customHeight="1" thickTop="1" thickBot="1" x14ac:dyDescent="0.2">
      <c r="B45" s="61" t="s">
        <v>30</v>
      </c>
      <c r="C45" s="152"/>
      <c r="D45" s="153"/>
      <c r="E45" s="62"/>
      <c r="F45" s="63"/>
      <c r="G45" s="69">
        <f>SUM(G33:G44)</f>
        <v>229100</v>
      </c>
      <c r="H45" s="63"/>
      <c r="I45" s="64"/>
    </row>
    <row r="46" spans="2:9" ht="18" customHeight="1" x14ac:dyDescent="0.15">
      <c r="E46" s="162" t="s">
        <v>51</v>
      </c>
      <c r="F46" s="162"/>
      <c r="G46" s="29" t="s">
        <v>216</v>
      </c>
    </row>
    <row r="47" spans="2:9" ht="21" customHeight="1" thickBot="1" x14ac:dyDescent="0.2">
      <c r="B47" s="29" t="s">
        <v>59</v>
      </c>
    </row>
    <row r="48" spans="2:9" ht="21" customHeight="1" thickBot="1" x14ac:dyDescent="0.2">
      <c r="B48" s="49" t="s">
        <v>157</v>
      </c>
      <c r="C48" s="136" t="s">
        <v>26</v>
      </c>
      <c r="D48" s="136"/>
      <c r="E48" s="36" t="s">
        <v>3</v>
      </c>
      <c r="F48" s="36" t="s">
        <v>149</v>
      </c>
      <c r="G48" s="36" t="s">
        <v>150</v>
      </c>
      <c r="H48" s="36" t="s">
        <v>8</v>
      </c>
      <c r="I48" s="38" t="s">
        <v>9</v>
      </c>
    </row>
    <row r="49" spans="2:9" ht="21" customHeight="1" thickTop="1" x14ac:dyDescent="0.15">
      <c r="B49" s="65" t="s">
        <v>109</v>
      </c>
      <c r="C49" s="154" t="s">
        <v>224</v>
      </c>
      <c r="D49" s="155"/>
      <c r="E49" s="51"/>
      <c r="F49" s="52"/>
      <c r="G49" s="70">
        <v>6000</v>
      </c>
      <c r="H49" s="52"/>
      <c r="I49" s="53" t="s">
        <v>52</v>
      </c>
    </row>
    <row r="50" spans="2:9" ht="21" customHeight="1" x14ac:dyDescent="0.15">
      <c r="B50" s="65" t="s">
        <v>109</v>
      </c>
      <c r="C50" s="154" t="s">
        <v>225</v>
      </c>
      <c r="D50" s="155"/>
      <c r="E50" s="51"/>
      <c r="F50" s="52"/>
      <c r="G50" s="70">
        <v>4000</v>
      </c>
      <c r="H50" s="52"/>
      <c r="I50" s="53" t="s">
        <v>53</v>
      </c>
    </row>
    <row r="51" spans="2:9" ht="21" customHeight="1" x14ac:dyDescent="0.15">
      <c r="B51" s="65" t="s">
        <v>111</v>
      </c>
      <c r="C51" s="154" t="s">
        <v>224</v>
      </c>
      <c r="D51" s="155"/>
      <c r="E51" s="51"/>
      <c r="F51" s="52"/>
      <c r="G51" s="70">
        <v>6000</v>
      </c>
      <c r="H51" s="52"/>
      <c r="I51" s="53" t="s">
        <v>158</v>
      </c>
    </row>
    <row r="52" spans="2:9" ht="21" customHeight="1" x14ac:dyDescent="0.15">
      <c r="B52" s="65" t="s">
        <v>111</v>
      </c>
      <c r="C52" s="154" t="s">
        <v>153</v>
      </c>
      <c r="D52" s="155"/>
      <c r="E52" s="51"/>
      <c r="F52" s="52"/>
      <c r="G52" s="70">
        <v>4000</v>
      </c>
      <c r="H52" s="52"/>
      <c r="I52" s="53" t="s">
        <v>159</v>
      </c>
    </row>
    <row r="53" spans="2:9" ht="21" customHeight="1" x14ac:dyDescent="0.15">
      <c r="B53" s="65" t="s">
        <v>113</v>
      </c>
      <c r="C53" s="154" t="s">
        <v>152</v>
      </c>
      <c r="D53" s="155"/>
      <c r="E53" s="51"/>
      <c r="F53" s="52"/>
      <c r="G53" s="70">
        <v>7000</v>
      </c>
      <c r="H53" s="52"/>
      <c r="I53" s="53" t="s">
        <v>160</v>
      </c>
    </row>
    <row r="54" spans="2:9" ht="21" customHeight="1" x14ac:dyDescent="0.15">
      <c r="B54" s="65" t="s">
        <v>113</v>
      </c>
      <c r="C54" s="154" t="s">
        <v>225</v>
      </c>
      <c r="D54" s="155"/>
      <c r="E54" s="51"/>
      <c r="F54" s="52"/>
      <c r="G54" s="70">
        <v>4500</v>
      </c>
      <c r="H54" s="52"/>
      <c r="I54" s="53" t="s">
        <v>161</v>
      </c>
    </row>
    <row r="55" spans="2:9" ht="21" customHeight="1" x14ac:dyDescent="0.15">
      <c r="B55" s="65" t="s">
        <v>115</v>
      </c>
      <c r="C55" s="154" t="s">
        <v>224</v>
      </c>
      <c r="D55" s="155"/>
      <c r="E55" s="51"/>
      <c r="F55" s="52"/>
      <c r="G55" s="70">
        <v>6000</v>
      </c>
      <c r="H55" s="52"/>
      <c r="I55" s="53" t="s">
        <v>162</v>
      </c>
    </row>
    <row r="56" spans="2:9" ht="21" customHeight="1" x14ac:dyDescent="0.15">
      <c r="B56" s="65" t="s">
        <v>115</v>
      </c>
      <c r="C56" s="154" t="s">
        <v>153</v>
      </c>
      <c r="D56" s="155"/>
      <c r="E56" s="51"/>
      <c r="F56" s="52"/>
      <c r="G56" s="70">
        <v>4000</v>
      </c>
      <c r="H56" s="52"/>
      <c r="I56" s="53" t="s">
        <v>163</v>
      </c>
    </row>
    <row r="57" spans="2:9" ht="21" customHeight="1" x14ac:dyDescent="0.15">
      <c r="B57" s="54" t="s">
        <v>119</v>
      </c>
      <c r="C57" s="154" t="s">
        <v>224</v>
      </c>
      <c r="D57" s="155"/>
      <c r="E57" s="55"/>
      <c r="F57" s="21"/>
      <c r="G57" s="70">
        <v>6000</v>
      </c>
      <c r="H57" s="21"/>
      <c r="I57" s="53" t="s">
        <v>164</v>
      </c>
    </row>
    <row r="58" spans="2:9" ht="21" customHeight="1" x14ac:dyDescent="0.15">
      <c r="B58" s="54" t="s">
        <v>119</v>
      </c>
      <c r="C58" s="154" t="s">
        <v>153</v>
      </c>
      <c r="D58" s="155"/>
      <c r="E58" s="55"/>
      <c r="F58" s="21"/>
      <c r="G58" s="70">
        <v>4000</v>
      </c>
      <c r="H58" s="21"/>
      <c r="I58" s="53" t="s">
        <v>165</v>
      </c>
    </row>
    <row r="59" spans="2:9" ht="21" customHeight="1" x14ac:dyDescent="0.15">
      <c r="B59" s="54" t="s">
        <v>121</v>
      </c>
      <c r="C59" s="154" t="s">
        <v>224</v>
      </c>
      <c r="D59" s="155"/>
      <c r="E59" s="55"/>
      <c r="F59" s="21"/>
      <c r="G59" s="70">
        <v>6500</v>
      </c>
      <c r="H59" s="21"/>
      <c r="I59" s="53" t="s">
        <v>166</v>
      </c>
    </row>
    <row r="60" spans="2:9" ht="21" customHeight="1" x14ac:dyDescent="0.15">
      <c r="B60" s="54" t="s">
        <v>121</v>
      </c>
      <c r="C60" s="154" t="s">
        <v>153</v>
      </c>
      <c r="D60" s="155"/>
      <c r="E60" s="55"/>
      <c r="F60" s="21"/>
      <c r="G60" s="70">
        <v>4200</v>
      </c>
      <c r="H60" s="21"/>
      <c r="I60" s="53" t="s">
        <v>167</v>
      </c>
    </row>
    <row r="61" spans="2:9" ht="21" customHeight="1" x14ac:dyDescent="0.15">
      <c r="B61" s="54" t="s">
        <v>123</v>
      </c>
      <c r="C61" s="154" t="s">
        <v>224</v>
      </c>
      <c r="D61" s="155"/>
      <c r="E61" s="55"/>
      <c r="F61" s="21"/>
      <c r="G61" s="70">
        <v>6500</v>
      </c>
      <c r="H61" s="21"/>
      <c r="I61" s="53" t="s">
        <v>168</v>
      </c>
    </row>
    <row r="62" spans="2:9" ht="21" customHeight="1" x14ac:dyDescent="0.15">
      <c r="B62" s="54" t="s">
        <v>123</v>
      </c>
      <c r="C62" s="154" t="s">
        <v>225</v>
      </c>
      <c r="D62" s="155"/>
      <c r="E62" s="55"/>
      <c r="F62" s="21"/>
      <c r="G62" s="70">
        <v>4200</v>
      </c>
      <c r="H62" s="21"/>
      <c r="I62" s="53" t="s">
        <v>169</v>
      </c>
    </row>
    <row r="63" spans="2:9" ht="21" customHeight="1" x14ac:dyDescent="0.15">
      <c r="B63" s="54" t="s">
        <v>125</v>
      </c>
      <c r="C63" s="154" t="s">
        <v>224</v>
      </c>
      <c r="D63" s="155"/>
      <c r="E63" s="55"/>
      <c r="F63" s="21"/>
      <c r="G63" s="70">
        <v>6500</v>
      </c>
      <c r="H63" s="21"/>
      <c r="I63" s="53" t="s">
        <v>170</v>
      </c>
    </row>
    <row r="64" spans="2:9" ht="21" customHeight="1" x14ac:dyDescent="0.15">
      <c r="B64" s="54" t="s">
        <v>125</v>
      </c>
      <c r="C64" s="154" t="s">
        <v>225</v>
      </c>
      <c r="D64" s="155"/>
      <c r="E64" s="55"/>
      <c r="F64" s="21"/>
      <c r="G64" s="70">
        <v>4200</v>
      </c>
      <c r="H64" s="21"/>
      <c r="I64" s="53" t="s">
        <v>171</v>
      </c>
    </row>
    <row r="65" spans="2:9" ht="21" customHeight="1" x14ac:dyDescent="0.15">
      <c r="B65" s="65" t="s">
        <v>129</v>
      </c>
      <c r="C65" s="154" t="s">
        <v>224</v>
      </c>
      <c r="D65" s="155"/>
      <c r="E65" s="55"/>
      <c r="F65" s="21"/>
      <c r="G65" s="70">
        <v>7500</v>
      </c>
      <c r="H65" s="21"/>
      <c r="I65" s="53" t="s">
        <v>172</v>
      </c>
    </row>
    <row r="66" spans="2:9" ht="21" customHeight="1" x14ac:dyDescent="0.15">
      <c r="B66" s="65" t="s">
        <v>129</v>
      </c>
      <c r="C66" s="154" t="s">
        <v>153</v>
      </c>
      <c r="D66" s="155"/>
      <c r="E66" s="55"/>
      <c r="F66" s="21"/>
      <c r="G66" s="70">
        <v>4700</v>
      </c>
      <c r="H66" s="21"/>
      <c r="I66" s="53" t="s">
        <v>173</v>
      </c>
    </row>
    <row r="67" spans="2:9" ht="21" customHeight="1" x14ac:dyDescent="0.15">
      <c r="B67" s="65" t="s">
        <v>132</v>
      </c>
      <c r="C67" s="154" t="s">
        <v>152</v>
      </c>
      <c r="D67" s="155"/>
      <c r="E67" s="55"/>
      <c r="F67" s="21"/>
      <c r="G67" s="70">
        <v>6500</v>
      </c>
      <c r="H67" s="21"/>
      <c r="I67" s="53" t="s">
        <v>174</v>
      </c>
    </row>
    <row r="68" spans="2:9" ht="21" customHeight="1" x14ac:dyDescent="0.15">
      <c r="B68" s="65" t="s">
        <v>132</v>
      </c>
      <c r="C68" s="154" t="s">
        <v>153</v>
      </c>
      <c r="D68" s="155"/>
      <c r="E68" s="58"/>
      <c r="F68" s="59"/>
      <c r="G68" s="70">
        <v>4200</v>
      </c>
      <c r="H68" s="59"/>
      <c r="I68" s="53" t="s">
        <v>175</v>
      </c>
    </row>
    <row r="69" spans="2:9" ht="21" customHeight="1" x14ac:dyDescent="0.15">
      <c r="B69" s="65" t="s">
        <v>134</v>
      </c>
      <c r="C69" s="154" t="s">
        <v>224</v>
      </c>
      <c r="D69" s="155"/>
      <c r="E69" s="58"/>
      <c r="F69" s="59"/>
      <c r="G69" s="70">
        <v>6500</v>
      </c>
      <c r="H69" s="59"/>
      <c r="I69" s="53" t="s">
        <v>176</v>
      </c>
    </row>
    <row r="70" spans="2:9" ht="21" customHeight="1" x14ac:dyDescent="0.15">
      <c r="B70" s="65" t="s">
        <v>134</v>
      </c>
      <c r="C70" s="154" t="s">
        <v>225</v>
      </c>
      <c r="D70" s="155"/>
      <c r="E70" s="58"/>
      <c r="F70" s="59"/>
      <c r="G70" s="70">
        <v>4200</v>
      </c>
      <c r="H70" s="59"/>
      <c r="I70" s="53" t="s">
        <v>177</v>
      </c>
    </row>
    <row r="71" spans="2:9" ht="21" customHeight="1" x14ac:dyDescent="0.15">
      <c r="B71" s="65" t="s">
        <v>138</v>
      </c>
      <c r="C71" s="154" t="s">
        <v>224</v>
      </c>
      <c r="D71" s="155"/>
      <c r="E71" s="55"/>
      <c r="F71" s="21"/>
      <c r="G71" s="70">
        <v>6500</v>
      </c>
      <c r="H71" s="21"/>
      <c r="I71" s="53" t="s">
        <v>178</v>
      </c>
    </row>
    <row r="72" spans="2:9" ht="21" customHeight="1" thickBot="1" x14ac:dyDescent="0.2">
      <c r="B72" s="65" t="s">
        <v>138</v>
      </c>
      <c r="C72" s="163" t="s">
        <v>225</v>
      </c>
      <c r="D72" s="164"/>
      <c r="E72" s="71"/>
      <c r="F72" s="72"/>
      <c r="G72" s="70">
        <v>4200</v>
      </c>
      <c r="H72" s="72"/>
      <c r="I72" s="53" t="s">
        <v>179</v>
      </c>
    </row>
    <row r="73" spans="2:9" ht="21" customHeight="1" thickTop="1" thickBot="1" x14ac:dyDescent="0.2">
      <c r="B73" s="61" t="s">
        <v>30</v>
      </c>
      <c r="C73" s="152" t="s">
        <v>223</v>
      </c>
      <c r="D73" s="153"/>
      <c r="E73" s="62">
        <f>SUM(E49:E72)</f>
        <v>0</v>
      </c>
      <c r="F73" s="63"/>
      <c r="G73" s="69">
        <f>SUM(G49:G72)</f>
        <v>127900</v>
      </c>
      <c r="H73" s="63"/>
      <c r="I73" s="64"/>
    </row>
    <row r="74" spans="2:9" ht="21" customHeight="1" x14ac:dyDescent="0.15">
      <c r="E74" s="162" t="s">
        <v>51</v>
      </c>
      <c r="F74" s="162"/>
      <c r="G74" s="29" t="s">
        <v>217</v>
      </c>
    </row>
    <row r="76" spans="2:9" ht="18" customHeight="1" x14ac:dyDescent="0.15">
      <c r="B76" s="180" t="s">
        <v>215</v>
      </c>
      <c r="C76" s="180"/>
      <c r="D76" s="180"/>
      <c r="E76" s="180"/>
      <c r="F76" s="180"/>
      <c r="G76" s="180"/>
      <c r="H76" s="180"/>
      <c r="I76" s="180"/>
    </row>
  </sheetData>
  <mergeCells count="69">
    <mergeCell ref="E74:F74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E46:F46"/>
    <mergeCell ref="B76:I76"/>
    <mergeCell ref="C48:D48"/>
    <mergeCell ref="C49:D49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50:D50"/>
    <mergeCell ref="C38:D38"/>
    <mergeCell ref="C39:D39"/>
    <mergeCell ref="C40:D40"/>
    <mergeCell ref="C41:D41"/>
    <mergeCell ref="C42:D42"/>
    <mergeCell ref="C44:D44"/>
    <mergeCell ref="C45:D45"/>
    <mergeCell ref="C37:D37"/>
    <mergeCell ref="C23:D23"/>
    <mergeCell ref="C24:D24"/>
    <mergeCell ref="C25:D25"/>
    <mergeCell ref="C26:D26"/>
    <mergeCell ref="C27:D27"/>
    <mergeCell ref="C28:D28"/>
    <mergeCell ref="C32:D32"/>
    <mergeCell ref="C33:D33"/>
    <mergeCell ref="C34:D34"/>
    <mergeCell ref="C35:D35"/>
    <mergeCell ref="C36:D36"/>
    <mergeCell ref="C29:D29"/>
    <mergeCell ref="C22:D22"/>
    <mergeCell ref="F8:G8"/>
    <mergeCell ref="B9:D9"/>
    <mergeCell ref="F9:G9"/>
    <mergeCell ref="B10:D10"/>
    <mergeCell ref="F10:G10"/>
    <mergeCell ref="C14:D14"/>
    <mergeCell ref="C15:D15"/>
    <mergeCell ref="C16:D16"/>
    <mergeCell ref="C17:D17"/>
    <mergeCell ref="C18:D18"/>
    <mergeCell ref="C19:D19"/>
    <mergeCell ref="F7:G7"/>
    <mergeCell ref="B6:D6"/>
    <mergeCell ref="B7:D7"/>
    <mergeCell ref="H1:I1"/>
    <mergeCell ref="B2:J2"/>
    <mergeCell ref="B5:D5"/>
    <mergeCell ref="F5:G5"/>
    <mergeCell ref="F6:G6"/>
  </mergeCells>
  <phoneticPr fontId="5"/>
  <printOptions horizontalCentered="1"/>
  <pageMargins left="0" right="0.11811023622047245" top="0.74803149606299213" bottom="0.74803149606299213" header="0.31496062992125984" footer="0.31496062992125984"/>
  <pageSetup paperSize="9" scale="95" orientation="portrait" r:id="rId1"/>
  <headerFooter>
    <oddHeader>&amp;C記載例</oddHead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国内助成帳簿（記載例）</vt:lpstr>
      <vt:lpstr>現地助成帳簿（記載例）</vt:lpstr>
      <vt:lpstr>助成項目別集計表（記載例)</vt:lpstr>
      <vt:lpstr>'助成項目別集計表（記載例)'!Print_Area</vt:lpstr>
      <vt:lpstr>'現地助成帳簿（記載例）'!Print_Titles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芝沼</cp:lastModifiedBy>
  <cp:lastPrinted>2022-03-10T02:12:51Z</cp:lastPrinted>
  <dcterms:created xsi:type="dcterms:W3CDTF">2011-10-17T01:39:26Z</dcterms:created>
  <dcterms:modified xsi:type="dcterms:W3CDTF">2022-03-14T04:46:14Z</dcterms:modified>
</cp:coreProperties>
</file>