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NGO助成\①NGO助成\①年度毎\2022年度\ｳｸﾗｲﾅ支援関係\募集要項申請書等公表資料\"/>
    </mc:Choice>
  </mc:AlternateContent>
  <bookViews>
    <workbookView xWindow="3690" yWindow="0" windowWidth="18195" windowHeight="10155"/>
  </bookViews>
  <sheets>
    <sheet name="助成項目別集計表（記載例)" sheetId="5" r:id="rId1"/>
  </sheets>
  <definedNames>
    <definedName name="_xlnm.Print_Area" localSheetId="0">'助成項目別集計表（記載例)'!$A$1:$K$75</definedName>
  </definedNames>
  <calcPr calcId="162913" refMode="R1C1"/>
</workbook>
</file>

<file path=xl/calcChain.xml><?xml version="1.0" encoding="utf-8"?>
<calcChain xmlns="http://schemas.openxmlformats.org/spreadsheetml/2006/main">
  <c r="H10" i="5" l="1"/>
  <c r="H11" i="5" s="1"/>
  <c r="H6" i="5"/>
  <c r="H5" i="5"/>
  <c r="I11" i="5"/>
  <c r="G11" i="5"/>
  <c r="G38" i="5"/>
  <c r="G37" i="5"/>
  <c r="F73" i="5" l="1"/>
  <c r="G10" i="5" s="1"/>
  <c r="G66" i="5" l="1"/>
  <c r="G52" i="5" l="1"/>
  <c r="G45" i="5"/>
  <c r="G19" i="5"/>
  <c r="F19" i="5"/>
  <c r="G67" i="5" l="1"/>
  <c r="G9" i="5" s="1"/>
  <c r="H9" i="5" s="1"/>
  <c r="F60" i="5"/>
  <c r="G8" i="5" s="1"/>
  <c r="H8" i="5" s="1"/>
  <c r="F11" i="5"/>
  <c r="G53" i="5" l="1"/>
  <c r="G7" i="5" s="1"/>
  <c r="G5" i="5"/>
  <c r="G46" i="5"/>
  <c r="G6" i="5" s="1"/>
</calcChain>
</file>

<file path=xl/sharedStrings.xml><?xml version="1.0" encoding="utf-8"?>
<sst xmlns="http://schemas.openxmlformats.org/spreadsheetml/2006/main" count="159" uniqueCount="106">
  <si>
    <t>円</t>
    <rPh sb="0" eb="1">
      <t>エン</t>
    </rPh>
    <phoneticPr fontId="1"/>
  </si>
  <si>
    <t>備考</t>
    <rPh sb="0" eb="2">
      <t>ビコウ</t>
    </rPh>
    <phoneticPr fontId="1"/>
  </si>
  <si>
    <t>領収書№</t>
    <rPh sb="0" eb="3">
      <t>リョウシュウショ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</si>
  <si>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</si>
  <si>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1"/>
  </si>
  <si>
    <t>Ａ氏</t>
    <rPh sb="1" eb="2">
      <t>シ</t>
    </rPh>
    <phoneticPr fontId="1"/>
  </si>
  <si>
    <t>Ｂ氏</t>
    <rPh sb="1" eb="2">
      <t>シ</t>
    </rPh>
    <phoneticPr fontId="1"/>
  </si>
  <si>
    <t>合計</t>
    <rPh sb="0" eb="1">
      <t>ゴウ</t>
    </rPh>
    <rPh sb="1" eb="2">
      <t>ケイ</t>
    </rPh>
    <phoneticPr fontId="1"/>
  </si>
  <si>
    <t>航①</t>
    <rPh sb="0" eb="1">
      <t>ワタル</t>
    </rPh>
    <phoneticPr fontId="1"/>
  </si>
  <si>
    <t>航②</t>
    <rPh sb="0" eb="1">
      <t>ワタル</t>
    </rPh>
    <phoneticPr fontId="1"/>
  </si>
  <si>
    <t>滞①</t>
    <rPh sb="0" eb="1">
      <t>タイ</t>
    </rPh>
    <phoneticPr fontId="1"/>
  </si>
  <si>
    <t>滞②</t>
    <rPh sb="0" eb="1">
      <t>タイ</t>
    </rPh>
    <phoneticPr fontId="1"/>
  </si>
  <si>
    <t>実際の使用額</t>
    <rPh sb="0" eb="2">
      <t>ジッサイ</t>
    </rPh>
    <rPh sb="3" eb="5">
      <t>シヨウ</t>
    </rPh>
    <rPh sb="5" eb="6">
      <t>ガク</t>
    </rPh>
    <phoneticPr fontId="1"/>
  </si>
  <si>
    <t>団体負担額</t>
    <rPh sb="0" eb="2">
      <t>ダンタイ</t>
    </rPh>
    <rPh sb="2" eb="4">
      <t>フタン</t>
    </rPh>
    <rPh sb="4" eb="5">
      <t>ガク</t>
    </rPh>
    <phoneticPr fontId="1"/>
  </si>
  <si>
    <t>《総括表》</t>
    <rPh sb="1" eb="3">
      <t>ソウカツ</t>
    </rPh>
    <rPh sb="3" eb="4">
      <t>ヒョウ</t>
    </rPh>
    <phoneticPr fontId="1"/>
  </si>
  <si>
    <t>年月日</t>
    <phoneticPr fontId="1"/>
  </si>
  <si>
    <t>年月日</t>
    <phoneticPr fontId="1"/>
  </si>
  <si>
    <t>年月日</t>
    <phoneticPr fontId="1"/>
  </si>
  <si>
    <t>《送金・両替》</t>
    <rPh sb="1" eb="3">
      <t>ソウキン</t>
    </rPh>
    <rPh sb="4" eb="6">
      <t>リョウガエ</t>
    </rPh>
    <phoneticPr fontId="1"/>
  </si>
  <si>
    <t>20**/11/15</t>
    <phoneticPr fontId="4"/>
  </si>
  <si>
    <t>送金(円→ﾕｰﾛ）</t>
    <rPh sb="0" eb="2">
      <t>ソウキン</t>
    </rPh>
    <phoneticPr fontId="1"/>
  </si>
  <si>
    <t>日本人スタッフ滞在費(28人日分)</t>
    <rPh sb="13" eb="14">
      <t>ニン</t>
    </rPh>
    <rPh sb="14" eb="15">
      <t>ニチ</t>
    </rPh>
    <rPh sb="15" eb="16">
      <t>ブン</t>
    </rPh>
    <phoneticPr fontId="1"/>
  </si>
  <si>
    <t>20**/12/20</t>
    <phoneticPr fontId="4"/>
  </si>
  <si>
    <t>20**/1/18</t>
    <phoneticPr fontId="4"/>
  </si>
  <si>
    <t>20**/1/30</t>
    <phoneticPr fontId="4"/>
  </si>
  <si>
    <t>送金①</t>
    <rPh sb="0" eb="2">
      <t>ソウキン</t>
    </rPh>
    <phoneticPr fontId="4"/>
  </si>
  <si>
    <t>送金②</t>
    <rPh sb="0" eb="2">
      <t>ソウキン</t>
    </rPh>
    <phoneticPr fontId="4"/>
  </si>
  <si>
    <t>送金③</t>
    <rPh sb="0" eb="2">
      <t>ソウキン</t>
    </rPh>
    <phoneticPr fontId="4"/>
  </si>
  <si>
    <t>加重平均ﾚｰﾄ：</t>
    <rPh sb="0" eb="2">
      <t>カジュウ</t>
    </rPh>
    <rPh sb="2" eb="4">
      <t>ヘイキン</t>
    </rPh>
    <phoneticPr fontId="4"/>
  </si>
  <si>
    <t>防寒具・生活用品調達費</t>
    <rPh sb="0" eb="3">
      <t>ボウカング</t>
    </rPh>
    <rPh sb="4" eb="8">
      <t>セイカツヨウヒン</t>
    </rPh>
    <rPh sb="8" eb="10">
      <t>チョウタツ</t>
    </rPh>
    <rPh sb="10" eb="11">
      <t>ヒ</t>
    </rPh>
    <phoneticPr fontId="4"/>
  </si>
  <si>
    <t>医療品・衛生用品調達費</t>
    <rPh sb="0" eb="3">
      <t>イリョウヒン</t>
    </rPh>
    <rPh sb="4" eb="6">
      <t>エイセイ</t>
    </rPh>
    <rPh sb="6" eb="8">
      <t>ヨウヒン</t>
    </rPh>
    <rPh sb="8" eb="10">
      <t>チョウタツ</t>
    </rPh>
    <rPh sb="10" eb="11">
      <t>ヒ</t>
    </rPh>
    <phoneticPr fontId="4"/>
  </si>
  <si>
    <t>1ﾕｰﾛ＝</t>
    <phoneticPr fontId="4"/>
  </si>
  <si>
    <t>円</t>
    <rPh sb="0" eb="1">
      <t>エン</t>
    </rPh>
    <phoneticPr fontId="4"/>
  </si>
  <si>
    <t>別紙３</t>
    <rPh sb="0" eb="2">
      <t>ベッシ</t>
    </rPh>
    <phoneticPr fontId="1"/>
  </si>
  <si>
    <t>Ａ氏（14日）</t>
    <rPh sb="1" eb="2">
      <t>シ</t>
    </rPh>
    <rPh sb="5" eb="6">
      <t>ニチ</t>
    </rPh>
    <phoneticPr fontId="1"/>
  </si>
  <si>
    <t>Ｂ氏（14日）</t>
    <rPh sb="1" eb="2">
      <t>シ</t>
    </rPh>
    <rPh sb="5" eb="6">
      <t>ニチ</t>
    </rPh>
    <phoneticPr fontId="1"/>
  </si>
  <si>
    <t>20**/11/2</t>
    <phoneticPr fontId="4"/>
  </si>
  <si>
    <t>20**/12/2</t>
    <phoneticPr fontId="4"/>
  </si>
  <si>
    <t>20**/12/15</t>
    <phoneticPr fontId="4"/>
  </si>
  <si>
    <t>20**/12/1</t>
    <phoneticPr fontId="4"/>
  </si>
  <si>
    <t>20**/12/3</t>
    <phoneticPr fontId="4"/>
  </si>
  <si>
    <t>20**/11/18</t>
    <phoneticPr fontId="4"/>
  </si>
  <si>
    <t>20**/1/2</t>
    <phoneticPr fontId="4"/>
  </si>
  <si>
    <t>20**/1/9</t>
    <phoneticPr fontId="4"/>
  </si>
  <si>
    <t>20**/1/25</t>
    <phoneticPr fontId="4"/>
  </si>
  <si>
    <t>20**/1/29</t>
    <phoneticPr fontId="4"/>
  </si>
  <si>
    <t>20**/2/５</t>
    <phoneticPr fontId="4"/>
  </si>
  <si>
    <t>20**/2/15</t>
    <phoneticPr fontId="4"/>
  </si>
  <si>
    <t>20**/3/4</t>
    <phoneticPr fontId="4"/>
  </si>
  <si>
    <t>食料品A100セット</t>
    <rPh sb="0" eb="3">
      <t>ショクリョウヒン</t>
    </rPh>
    <phoneticPr fontId="4"/>
  </si>
  <si>
    <t>食料品B80セット</t>
    <rPh sb="0" eb="3">
      <t>ショクリョウヒン</t>
    </rPh>
    <phoneticPr fontId="4"/>
  </si>
  <si>
    <t>食料品C70セット</t>
    <rPh sb="0" eb="3">
      <t>ショクリョウヒン</t>
    </rPh>
    <phoneticPr fontId="4"/>
  </si>
  <si>
    <t>食料品C80セット</t>
    <rPh sb="0" eb="3">
      <t>ショクリョウヒン</t>
    </rPh>
    <phoneticPr fontId="4"/>
  </si>
  <si>
    <t>食料品A90セット</t>
    <rPh sb="0" eb="3">
      <t>ショクリョウヒン</t>
    </rPh>
    <phoneticPr fontId="4"/>
  </si>
  <si>
    <t>日本円換算値＝</t>
    <rPh sb="0" eb="3">
      <t>ニホンエン</t>
    </rPh>
    <rPh sb="3" eb="5">
      <t>カンサン</t>
    </rPh>
    <rPh sb="5" eb="6">
      <t>チ</t>
    </rPh>
    <phoneticPr fontId="1"/>
  </si>
  <si>
    <t>20**/11/5</t>
    <phoneticPr fontId="4"/>
  </si>
  <si>
    <t>20**/11/19</t>
    <phoneticPr fontId="4"/>
  </si>
  <si>
    <t>20**/12/１</t>
    <phoneticPr fontId="4"/>
  </si>
  <si>
    <t>テント20セット</t>
    <phoneticPr fontId="4"/>
  </si>
  <si>
    <t>テント10セット</t>
    <phoneticPr fontId="4"/>
  </si>
  <si>
    <t>防①</t>
    <rPh sb="0" eb="1">
      <t>ボウ</t>
    </rPh>
    <phoneticPr fontId="1"/>
  </si>
  <si>
    <t>防②</t>
    <rPh sb="0" eb="1">
      <t>ボウ</t>
    </rPh>
    <phoneticPr fontId="1"/>
  </si>
  <si>
    <t>防③</t>
    <rPh sb="0" eb="1">
      <t>ボウ</t>
    </rPh>
    <phoneticPr fontId="1"/>
  </si>
  <si>
    <t>食①</t>
    <phoneticPr fontId="1"/>
  </si>
  <si>
    <t>食②</t>
    <phoneticPr fontId="1"/>
  </si>
  <si>
    <t>食③</t>
    <phoneticPr fontId="1"/>
  </si>
  <si>
    <t>食④</t>
    <phoneticPr fontId="1"/>
  </si>
  <si>
    <t>食⑤</t>
    <phoneticPr fontId="1"/>
  </si>
  <si>
    <t>食⑥</t>
    <phoneticPr fontId="1"/>
  </si>
  <si>
    <t>食⑦</t>
    <phoneticPr fontId="1"/>
  </si>
  <si>
    <t>食⑧</t>
    <phoneticPr fontId="1"/>
  </si>
  <si>
    <t>食⑨</t>
    <phoneticPr fontId="1"/>
  </si>
  <si>
    <t>食⑩</t>
    <phoneticPr fontId="1"/>
  </si>
  <si>
    <t>食⑪</t>
    <phoneticPr fontId="1"/>
  </si>
  <si>
    <t>食⑫</t>
    <phoneticPr fontId="1"/>
  </si>
  <si>
    <t>毛布・防寒具100セット</t>
    <rPh sb="0" eb="2">
      <t>モウフ</t>
    </rPh>
    <rPh sb="3" eb="6">
      <t>ボウカング</t>
    </rPh>
    <phoneticPr fontId="4"/>
  </si>
  <si>
    <t>水・食料調達費</t>
    <rPh sb="0" eb="1">
      <t>ミズ</t>
    </rPh>
    <rPh sb="2" eb="4">
      <t>ショクリョウ</t>
    </rPh>
    <rPh sb="4" eb="6">
      <t>チョウタツ</t>
    </rPh>
    <rPh sb="6" eb="7">
      <t>ヒ</t>
    </rPh>
    <phoneticPr fontId="4"/>
  </si>
  <si>
    <t>20**/11/7</t>
    <phoneticPr fontId="4"/>
  </si>
  <si>
    <t>20**/11/23</t>
    <phoneticPr fontId="4"/>
  </si>
  <si>
    <t>医①</t>
    <rPh sb="0" eb="1">
      <t>イ</t>
    </rPh>
    <phoneticPr fontId="1"/>
  </si>
  <si>
    <t>医②</t>
    <rPh sb="0" eb="1">
      <t>イ</t>
    </rPh>
    <phoneticPr fontId="1"/>
  </si>
  <si>
    <t>医療品A一式</t>
    <rPh sb="0" eb="3">
      <t>イリョウヒン</t>
    </rPh>
    <rPh sb="4" eb="6">
      <t>イッシキ</t>
    </rPh>
    <phoneticPr fontId="4"/>
  </si>
  <si>
    <t>衛生用品一式</t>
    <rPh sb="0" eb="2">
      <t>エイセイ</t>
    </rPh>
    <rPh sb="2" eb="4">
      <t>ヨウヒン</t>
    </rPh>
    <rPh sb="4" eb="6">
      <t>イッシキ</t>
    </rPh>
    <phoneticPr fontId="4"/>
  </si>
  <si>
    <t>人件費</t>
    <rPh sb="0" eb="3">
      <t>ジンケンヒ</t>
    </rPh>
    <phoneticPr fontId="4"/>
  </si>
  <si>
    <t>家賃</t>
    <rPh sb="0" eb="2">
      <t>ヤチン</t>
    </rPh>
    <phoneticPr fontId="4"/>
  </si>
  <si>
    <r>
      <rPr>
        <sz val="11"/>
        <color rgb="FFFF0000"/>
        <rFont val="HGｺﾞｼｯｸM"/>
        <family val="3"/>
        <charset val="128"/>
      </rPr>
      <t>（例）</t>
    </r>
    <r>
      <rPr>
        <sz val="11"/>
        <rFont val="HGｺﾞｼｯｸM"/>
        <family val="3"/>
        <charset val="128"/>
      </rPr>
      <t>ユーロ</t>
    </r>
    <rPh sb="1" eb="2">
      <t>レイ</t>
    </rPh>
    <phoneticPr fontId="4"/>
  </si>
  <si>
    <r>
      <rPr>
        <sz val="11"/>
        <color rgb="FFFF0000"/>
        <rFont val="HGｺﾞｼｯｸM"/>
        <family val="3"/>
        <charset val="128"/>
      </rPr>
      <t>（例）</t>
    </r>
    <r>
      <rPr>
        <sz val="11"/>
        <rFont val="HGｺﾞｼｯｸM"/>
        <family val="3"/>
        <charset val="128"/>
      </rPr>
      <t>ユーロ</t>
    </r>
    <rPh sb="1" eb="2">
      <t>レイ</t>
    </rPh>
    <phoneticPr fontId="1"/>
  </si>
  <si>
    <t>プロジェクト管理費</t>
    <rPh sb="6" eb="9">
      <t>カンリヒ</t>
    </rPh>
    <phoneticPr fontId="4"/>
  </si>
  <si>
    <t>食料品D80セット</t>
    <rPh sb="0" eb="3">
      <t>ショクリョウヒン</t>
    </rPh>
    <phoneticPr fontId="4"/>
  </si>
  <si>
    <t>食料品E60セット</t>
    <rPh sb="0" eb="3">
      <t>ショクリョウヒン</t>
    </rPh>
    <phoneticPr fontId="4"/>
  </si>
  <si>
    <t>食料品B50セット</t>
    <rPh sb="0" eb="3">
      <t>ショクリョウヒン</t>
    </rPh>
    <phoneticPr fontId="4"/>
  </si>
  <si>
    <t>日本人スタッフ渡航費(2人分)</t>
    <rPh sb="7" eb="10">
      <t>トコウヒ</t>
    </rPh>
    <rPh sb="12" eb="13">
      <t>ニン</t>
    </rPh>
    <rPh sb="13" eb="14">
      <t>ブン</t>
    </rPh>
    <phoneticPr fontId="1"/>
  </si>
  <si>
    <t>最終助成申請額</t>
    <rPh sb="0" eb="2">
      <t>サイシュウ</t>
    </rPh>
    <rPh sb="2" eb="4">
      <t>ジョセイ</t>
    </rPh>
    <rPh sb="4" eb="6">
      <t>シンセイ</t>
    </rPh>
    <rPh sb="6" eb="7">
      <t>ガク</t>
    </rPh>
    <phoneticPr fontId="1"/>
  </si>
  <si>
    <t>送金票or両替票No.</t>
    <rPh sb="0" eb="2">
      <t>ソウキン</t>
    </rPh>
    <rPh sb="2" eb="3">
      <t>ヒョウ</t>
    </rPh>
    <rPh sb="5" eb="8">
      <t>リョウガエヒョウ</t>
    </rPh>
    <phoneticPr fontId="4"/>
  </si>
  <si>
    <t>No.</t>
    <phoneticPr fontId="4"/>
  </si>
  <si>
    <t>《No.1　水・食糧費調達費》</t>
    <rPh sb="6" eb="7">
      <t>ミズ</t>
    </rPh>
    <rPh sb="8" eb="11">
      <t>ショクリョウヒ</t>
    </rPh>
    <rPh sb="11" eb="13">
      <t>チョウタツ</t>
    </rPh>
    <rPh sb="13" eb="14">
      <t>ヒ</t>
    </rPh>
    <phoneticPr fontId="1"/>
  </si>
  <si>
    <t>《No.2　防寒具・生活用品調達費》</t>
    <phoneticPr fontId="1"/>
  </si>
  <si>
    <t>《No.3　医療品・衛生用品調達費》</t>
    <phoneticPr fontId="1"/>
  </si>
  <si>
    <t>《No.4　日本人スタッフ渡航費》</t>
    <rPh sb="6" eb="9">
      <t>ニホンジン</t>
    </rPh>
    <rPh sb="13" eb="16">
      <t>トコウヒ</t>
    </rPh>
    <phoneticPr fontId="1"/>
  </si>
  <si>
    <t>《No.5　日本人スタッフ滞在費》</t>
    <rPh sb="6" eb="9">
      <t>ニホンジン</t>
    </rPh>
    <rPh sb="13" eb="16">
      <t>タイザイヒ</t>
    </rPh>
    <phoneticPr fontId="1"/>
  </si>
  <si>
    <t>《No.6　プロジェクト管理費》</t>
    <rPh sb="12" eb="15">
      <t>カンリヒ</t>
    </rPh>
    <phoneticPr fontId="1"/>
  </si>
  <si>
    <t>助成項目
（助成が決定している項目をすべて記入してください。）</t>
    <rPh sb="0" eb="2">
      <t>ジョセイ</t>
    </rPh>
    <rPh sb="2" eb="4">
      <t>コウモク</t>
    </rPh>
    <phoneticPr fontId="1"/>
  </si>
  <si>
    <t>※適宜行を追加してください。</t>
    <rPh sb="1" eb="3">
      <t>テキギ</t>
    </rPh>
    <rPh sb="3" eb="4">
      <t>ギョウ</t>
    </rPh>
    <rPh sb="5" eb="7">
      <t>ツイカ</t>
    </rPh>
    <phoneticPr fontId="4"/>
  </si>
  <si>
    <t>助成額
（助成決定時の金額）</t>
    <rPh sb="0" eb="2">
      <t>ジョセイ</t>
    </rPh>
    <rPh sb="2" eb="3">
      <t>ガク</t>
    </rPh>
    <phoneticPr fontId="1"/>
  </si>
  <si>
    <t>(円）</t>
    <rPh sb="1" eb="2">
      <t>エン</t>
    </rPh>
    <phoneticPr fontId="4"/>
  </si>
  <si>
    <t>助成項目別集計表（助成対象の経費のみ）</t>
    <rPh sb="0" eb="2">
      <t>ジョセイ</t>
    </rPh>
    <rPh sb="2" eb="4">
      <t>コウモク</t>
    </rPh>
    <rPh sb="4" eb="5">
      <t>ベツ</t>
    </rPh>
    <rPh sb="5" eb="7">
      <t>シュウケイ</t>
    </rPh>
    <rPh sb="7" eb="8">
      <t>オモテ</t>
    </rPh>
    <rPh sb="9" eb="11">
      <t>ジョセイ</t>
    </rPh>
    <rPh sb="11" eb="13">
      <t>タイショウ</t>
    </rPh>
    <rPh sb="14" eb="16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</si>
</sst>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14" fontId="3" fillId="0" borderId="16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4" fontId="3" fillId="0" borderId="21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4" fontId="3" fillId="0" borderId="5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177" fontId="3" fillId="0" borderId="3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8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176" fontId="10" fillId="0" borderId="9" xfId="0" applyNumberFormat="1" applyFont="1" applyBorder="1">
      <alignment vertical="center"/>
    </xf>
    <xf numFmtId="0" fontId="10" fillId="0" borderId="9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37" xfId="0" applyFont="1" applyBorder="1">
      <alignment vertical="center"/>
    </xf>
    <xf numFmtId="177" fontId="10" fillId="0" borderId="9" xfId="0" applyNumberFormat="1" applyFont="1" applyBorder="1" applyAlignment="1">
      <alignment vertical="center"/>
    </xf>
    <xf numFmtId="177" fontId="10" fillId="0" borderId="25" xfId="0" applyNumberFormat="1" applyFont="1" applyBorder="1" applyAlignment="1">
      <alignment horizontal="right" vertical="center"/>
    </xf>
    <xf numFmtId="177" fontId="10" fillId="0" borderId="23" xfId="0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176" fontId="11" fillId="0" borderId="9" xfId="0" applyNumberFormat="1" applyFont="1" applyBorder="1">
      <alignment vertical="center"/>
    </xf>
    <xf numFmtId="38" fontId="11" fillId="0" borderId="9" xfId="1" applyFont="1" applyBorder="1">
      <alignment vertical="center"/>
    </xf>
    <xf numFmtId="0" fontId="11" fillId="0" borderId="9" xfId="0" applyFont="1" applyBorder="1">
      <alignment vertical="center"/>
    </xf>
    <xf numFmtId="0" fontId="11" fillId="0" borderId="23" xfId="0" applyFont="1" applyBorder="1">
      <alignment vertical="center"/>
    </xf>
    <xf numFmtId="176" fontId="11" fillId="2" borderId="29" xfId="0" applyNumberFormat="1" applyFont="1" applyFill="1" applyBorder="1" applyAlignment="1">
      <alignment vertical="center"/>
    </xf>
    <xf numFmtId="176" fontId="10" fillId="2" borderId="9" xfId="0" applyNumberFormat="1" applyFont="1" applyFill="1" applyBorder="1">
      <alignment vertical="center"/>
    </xf>
    <xf numFmtId="0" fontId="10" fillId="0" borderId="2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176" fontId="11" fillId="2" borderId="9" xfId="0" applyNumberFormat="1" applyFont="1" applyFill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2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177362</xdr:colOff>
      <xdr:row>15</xdr:row>
      <xdr:rowOff>144518</xdr:rowOff>
    </xdr:from>
    <xdr:to>
      <xdr:col>8</xdr:col>
      <xdr:colOff>161923</xdr:colOff>
      <xdr:row>21</xdr:row>
      <xdr:rowOff>127001</xdr:rowOff>
    </xdr:to>
    <xdr:grpSp>
      <xdr:nvGrpSpPr>
        <xdr:cNvPr id="10" name="グループ化 9"/>
        <xdr:cNvGrpSpPr/>
      </xdr:nvGrpSpPr>
      <xdr:grpSpPr>
        <a:xfrm>
          <a:off x="4500247" y="5112172"/>
          <a:ext cx="3911791" cy="1565098"/>
          <a:chOff x="3885859" y="4335328"/>
          <a:chExt cx="4105616" cy="1550784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5781675" y="5314950"/>
            <a:ext cx="2209800" cy="57116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助成対象に係る送金額を切り出す必要はありません。</a:t>
            </a:r>
            <a:endParaRPr lang="ja-JP" altLang="ja-JP">
              <a:effectLst/>
            </a:endParaRPr>
          </a:p>
          <a:p>
            <a:endParaRPr kumimoji="1" lang="ja-JP" altLang="en-US" sz="1100"/>
          </a:p>
        </xdr:txBody>
      </xdr:sp>
      <xdr:cxnSp macro="">
        <xdr:nvCxnSpPr>
          <xdr:cNvPr id="6" name="直線矢印コネクタ 5"/>
          <xdr:cNvCxnSpPr>
            <a:endCxn id="5" idx="1"/>
          </xdr:cNvCxnSpPr>
        </xdr:nvCxnSpPr>
        <xdr:spPr>
          <a:xfrm flipH="1" flipV="1">
            <a:off x="3885859" y="4335328"/>
            <a:ext cx="1943442" cy="541473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838825" y="4886325"/>
            <a:ext cx="47625" cy="4191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551795</xdr:colOff>
      <xdr:row>11</xdr:row>
      <xdr:rowOff>22031</xdr:rowOff>
    </xdr:from>
    <xdr:to>
      <xdr:col>8</xdr:col>
      <xdr:colOff>534867</xdr:colOff>
      <xdr:row>11</xdr:row>
      <xdr:rowOff>644769</xdr:rowOff>
    </xdr:to>
    <xdr:sp macro="" textlink="">
      <xdr:nvSpPr>
        <xdr:cNvPr id="8" name="テキスト ボックス 7"/>
        <xdr:cNvSpPr txBox="1"/>
      </xdr:nvSpPr>
      <xdr:spPr>
        <a:xfrm>
          <a:off x="1020718" y="3524300"/>
          <a:ext cx="7764264" cy="62273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各助成項目で、助成額のうち使用した金額をご記入ください。実際の使用額が助成額を上回る場合、助成額をご記入ください。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また、助成項目ごとに助成額を決定しているため、助成項目間での流用はしないでください。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1753914</xdr:colOff>
      <xdr:row>7</xdr:row>
      <xdr:rowOff>177362</xdr:rowOff>
    </xdr:from>
    <xdr:to>
      <xdr:col>8</xdr:col>
      <xdr:colOff>183931</xdr:colOff>
      <xdr:row>10</xdr:row>
      <xdr:rowOff>243053</xdr:rowOff>
    </xdr:to>
    <xdr:cxnSp macro="">
      <xdr:nvCxnSpPr>
        <xdr:cNvPr id="11" name="直線矢印コネクタ 10"/>
        <xdr:cNvCxnSpPr>
          <a:endCxn id="2" idx="1"/>
        </xdr:cNvCxnSpPr>
      </xdr:nvCxnSpPr>
      <xdr:spPr>
        <a:xfrm flipV="1">
          <a:off x="6936828" y="1878724"/>
          <a:ext cx="1077310" cy="12152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183931</xdr:colOff>
      <xdr:row>4</xdr:row>
      <xdr:rowOff>91966</xdr:rowOff>
    </xdr:from>
    <xdr:to>
      <xdr:col>8</xdr:col>
      <xdr:colOff>341586</xdr:colOff>
      <xdr:row>9</xdr:row>
      <xdr:rowOff>190500</xdr:rowOff>
    </xdr:to>
    <xdr:sp macro="" textlink="">
      <xdr:nvSpPr>
        <xdr:cNvPr id="2" name="左中かっこ 1"/>
        <xdr:cNvSpPr/>
      </xdr:nvSpPr>
      <xdr:spPr>
        <a:xfrm>
          <a:off x="8014138" y="985345"/>
          <a:ext cx="157655" cy="1786758"/>
        </a:xfrm>
        <a:prstGeom prst="lef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59120</xdr:colOff>
      <xdr:row>14</xdr:row>
      <xdr:rowOff>105104</xdr:rowOff>
    </xdr:from>
    <xdr:to>
      <xdr:col>6</xdr:col>
      <xdr:colOff>131379</xdr:colOff>
      <xdr:row>16</xdr:row>
      <xdr:rowOff>190500</xdr:rowOff>
    </xdr:to>
    <xdr:sp macro="" textlink="">
      <xdr:nvSpPr>
        <xdr:cNvPr id="5" name="右中かっこ 4"/>
        <xdr:cNvSpPr/>
      </xdr:nvSpPr>
      <xdr:spPr>
        <a:xfrm>
          <a:off x="3915103" y="4033345"/>
          <a:ext cx="72259" cy="6240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9</xdr:row>
      <xdr:rowOff>21981</xdr:rowOff>
    </xdr:from>
    <xdr:to>
      <xdr:col>9</xdr:col>
      <xdr:colOff>29308</xdr:colOff>
      <xdr:row>10</xdr:row>
      <xdr:rowOff>1</xdr:rowOff>
    </xdr:to>
    <xdr:sp macro="" textlink="">
      <xdr:nvSpPr>
        <xdr:cNvPr id="4" name="正方形/長方形 3"/>
        <xdr:cNvSpPr/>
      </xdr:nvSpPr>
      <xdr:spPr>
        <a:xfrm>
          <a:off x="8631115" y="2996712"/>
          <a:ext cx="886558" cy="241789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220058</xdr:colOff>
      <xdr:row>7</xdr:row>
      <xdr:rowOff>231683</xdr:rowOff>
    </xdr:from>
    <xdr:to>
      <xdr:col>10</xdr:col>
      <xdr:colOff>864576</xdr:colOff>
      <xdr:row>10</xdr:row>
      <xdr:rowOff>144518</xdr:rowOff>
    </xdr:to>
    <xdr:sp macro="" textlink="">
      <xdr:nvSpPr>
        <xdr:cNvPr id="14" name="線吹き出し 1 (枠付き) 13"/>
        <xdr:cNvSpPr/>
      </xdr:nvSpPr>
      <xdr:spPr>
        <a:xfrm>
          <a:off x="9708423" y="2327183"/>
          <a:ext cx="1333249" cy="1055835"/>
        </a:xfrm>
        <a:prstGeom prst="borderCallout1">
          <a:avLst>
            <a:gd name="adj1" fmla="val 51041"/>
            <a:gd name="adj2" fmla="val -4327"/>
            <a:gd name="adj3" fmla="val 67870"/>
            <a:gd name="adj4" fmla="val -1304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プロジェクト管理費の上限は、最終助成申請額の合計</a:t>
          </a:r>
          <a:r>
            <a:rPr kumimoji="1" lang="en-US" altLang="ja-JP" sz="1000">
              <a:solidFill>
                <a:schemeClr val="tx1"/>
              </a:solidFill>
            </a:rPr>
            <a:t>1,996,758</a:t>
          </a:r>
          <a:r>
            <a:rPr kumimoji="1" lang="ja-JP" altLang="en-US" sz="1000">
              <a:solidFill>
                <a:schemeClr val="tx1"/>
              </a:solidFill>
            </a:rPr>
            <a:t>円の</a:t>
          </a:r>
          <a:r>
            <a:rPr kumimoji="1" lang="en-US" altLang="ja-JP" sz="1000" b="1">
              <a:solidFill>
                <a:schemeClr val="tx1"/>
              </a:solidFill>
            </a:rPr>
            <a:t>10%</a:t>
          </a:r>
          <a:r>
            <a:rPr kumimoji="1" lang="ja-JP" altLang="en-US" sz="1000" b="1">
              <a:solidFill>
                <a:schemeClr val="tx1"/>
              </a:solidFill>
            </a:rPr>
            <a:t>以内</a:t>
          </a:r>
          <a:r>
            <a:rPr kumimoji="1" lang="ja-JP" altLang="en-US" sz="1000">
              <a:solidFill>
                <a:schemeClr val="tx1"/>
              </a:solidFill>
            </a:rPr>
            <a:t>で計上可能。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75"/>
  <sheetViews>
    <sheetView tabSelected="1" zoomScale="130" zoomScaleNormal="130" zoomScaleSheetLayoutView="145" workbookViewId="0">
      <selection activeCell="K4" sqref="K4"/>
    </sheetView>
  </sheetViews>
  <sheetFormatPr defaultRowHeight="13.5" x14ac:dyDescent="0.15"/>
  <cols>
    <col min="1" max="1" width="2" style="1" customWidth="1"/>
    <col min="2" max="2" width="4.125" style="1" customWidth="1"/>
    <col min="3" max="3" width="14.25" style="1" customWidth="1"/>
    <col min="4" max="4" width="8.875" style="1" customWidth="1"/>
    <col min="5" max="5" width="12" style="1" customWidth="1"/>
    <col min="6" max="6" width="15.5" style="1" customWidth="1"/>
    <col min="7" max="7" width="17.375" style="1" customWidth="1"/>
    <col min="8" max="8" width="34.125" style="1" customWidth="1"/>
    <col min="9" max="9" width="16.25" style="1" customWidth="1"/>
    <col min="10" max="10" width="9" style="1"/>
    <col min="11" max="11" width="11.375" style="1" customWidth="1"/>
    <col min="12" max="12" width="3.125" style="1" customWidth="1"/>
    <col min="13" max="16384" width="9" style="1"/>
  </cols>
  <sheetData>
    <row r="1" spans="2:10" ht="15" customHeight="1" x14ac:dyDescent="0.15">
      <c r="H1" s="92" t="s">
        <v>33</v>
      </c>
      <c r="I1" s="93"/>
    </row>
    <row r="2" spans="2:10" s="7" customFormat="1" ht="18.75" customHeight="1" x14ac:dyDescent="0.15">
      <c r="B2" s="103" t="s">
        <v>105</v>
      </c>
      <c r="C2" s="103"/>
      <c r="D2" s="103"/>
      <c r="E2" s="103"/>
      <c r="F2" s="103"/>
      <c r="G2" s="103"/>
      <c r="H2" s="103"/>
      <c r="I2" s="103"/>
      <c r="J2" s="103"/>
    </row>
    <row r="3" spans="2:10" s="7" customFormat="1" ht="21" customHeight="1" thickBot="1" x14ac:dyDescent="0.2">
      <c r="C3" s="7" t="s">
        <v>14</v>
      </c>
      <c r="I3" s="79" t="s">
        <v>104</v>
      </c>
    </row>
    <row r="4" spans="2:10" s="7" customFormat="1" ht="48" customHeight="1" thickBot="1" x14ac:dyDescent="0.2">
      <c r="B4" s="59" t="s">
        <v>94</v>
      </c>
      <c r="C4" s="94" t="s">
        <v>101</v>
      </c>
      <c r="D4" s="95"/>
      <c r="E4" s="96"/>
      <c r="F4" s="78" t="s">
        <v>103</v>
      </c>
      <c r="G4" s="35" t="s">
        <v>12</v>
      </c>
      <c r="H4" s="14" t="s">
        <v>13</v>
      </c>
      <c r="I4" s="15" t="s">
        <v>92</v>
      </c>
    </row>
    <row r="5" spans="2:10" s="7" customFormat="1" ht="21" customHeight="1" thickTop="1" x14ac:dyDescent="0.15">
      <c r="B5" s="58">
        <v>1</v>
      </c>
      <c r="C5" s="101" t="s">
        <v>76</v>
      </c>
      <c r="D5" s="101"/>
      <c r="E5" s="102"/>
      <c r="F5" s="18">
        <v>600000</v>
      </c>
      <c r="G5" s="33">
        <f>G38</f>
        <v>1115570.79</v>
      </c>
      <c r="H5" s="16">
        <f>G5-F5</f>
        <v>515570.79000000004</v>
      </c>
      <c r="I5" s="19">
        <v>600000</v>
      </c>
    </row>
    <row r="6" spans="2:10" s="7" customFormat="1" ht="21" customHeight="1" x14ac:dyDescent="0.15">
      <c r="B6" s="55">
        <v>2</v>
      </c>
      <c r="C6" s="101" t="s">
        <v>29</v>
      </c>
      <c r="D6" s="101"/>
      <c r="E6" s="102"/>
      <c r="F6" s="20">
        <v>800000</v>
      </c>
      <c r="G6" s="33">
        <f>G46</f>
        <v>1968782.1029999999</v>
      </c>
      <c r="H6" s="16">
        <f>G6-F6</f>
        <v>1168782.1029999999</v>
      </c>
      <c r="I6" s="21">
        <v>800000</v>
      </c>
    </row>
    <row r="7" spans="2:10" s="7" customFormat="1" ht="21" customHeight="1" x14ac:dyDescent="0.15">
      <c r="B7" s="55">
        <v>3</v>
      </c>
      <c r="C7" s="101" t="s">
        <v>30</v>
      </c>
      <c r="D7" s="101"/>
      <c r="E7" s="102"/>
      <c r="F7" s="18">
        <v>216000</v>
      </c>
      <c r="G7" s="33">
        <f>G53</f>
        <v>213157.8</v>
      </c>
      <c r="H7" s="18">
        <v>0</v>
      </c>
      <c r="I7" s="19">
        <v>213158</v>
      </c>
    </row>
    <row r="8" spans="2:10" s="7" customFormat="1" ht="34.5" customHeight="1" x14ac:dyDescent="0.15">
      <c r="B8" s="55">
        <v>4</v>
      </c>
      <c r="C8" s="97" t="s">
        <v>91</v>
      </c>
      <c r="D8" s="98"/>
      <c r="E8" s="99"/>
      <c r="F8" s="16">
        <v>100000</v>
      </c>
      <c r="G8" s="48">
        <f>F60</f>
        <v>219728</v>
      </c>
      <c r="H8" s="16">
        <f>G8-F8</f>
        <v>119728</v>
      </c>
      <c r="I8" s="17">
        <v>100000</v>
      </c>
    </row>
    <row r="9" spans="2:10" s="7" customFormat="1" ht="34.5" customHeight="1" x14ac:dyDescent="0.15">
      <c r="B9" s="56">
        <v>5</v>
      </c>
      <c r="C9" s="100" t="s">
        <v>21</v>
      </c>
      <c r="D9" s="101"/>
      <c r="E9" s="102"/>
      <c r="F9" s="18">
        <v>84000</v>
      </c>
      <c r="G9" s="33">
        <f>G67</f>
        <v>145789.14240000001</v>
      </c>
      <c r="H9" s="16">
        <f>G9-F9</f>
        <v>61789.142400000012</v>
      </c>
      <c r="I9" s="19">
        <v>84000</v>
      </c>
    </row>
    <row r="10" spans="2:10" s="7" customFormat="1" ht="21" customHeight="1" thickBot="1" x14ac:dyDescent="0.2">
      <c r="B10" s="57">
        <v>6</v>
      </c>
      <c r="C10" s="104" t="s">
        <v>87</v>
      </c>
      <c r="D10" s="104"/>
      <c r="E10" s="105"/>
      <c r="F10" s="20">
        <v>200000</v>
      </c>
      <c r="G10" s="34">
        <f>F73</f>
        <v>236750</v>
      </c>
      <c r="H10" s="16">
        <f>G10-I10</f>
        <v>37150</v>
      </c>
      <c r="I10" s="21">
        <v>199600</v>
      </c>
    </row>
    <row r="11" spans="2:10" s="7" customFormat="1" ht="21" customHeight="1" thickTop="1" thickBot="1" x14ac:dyDescent="0.2">
      <c r="B11" s="64"/>
      <c r="C11" s="106" t="s">
        <v>3</v>
      </c>
      <c r="D11" s="106"/>
      <c r="E11" s="107"/>
      <c r="F11" s="65">
        <f>SUM(F5:F10)</f>
        <v>2000000</v>
      </c>
      <c r="G11" s="66">
        <f>SUM(G5:G10)</f>
        <v>3899777.8354000002</v>
      </c>
      <c r="H11" s="65">
        <f>SUM(H5:H10)</f>
        <v>1903020.0353999999</v>
      </c>
      <c r="I11" s="67">
        <f>SUM(I5:I10)</f>
        <v>1996758</v>
      </c>
    </row>
    <row r="12" spans="2:10" s="7" customFormat="1" ht="53.25" customHeight="1" x14ac:dyDescent="0.15">
      <c r="C12" s="36"/>
      <c r="D12" s="36"/>
      <c r="E12" s="36"/>
      <c r="F12" s="37"/>
      <c r="G12" s="38"/>
      <c r="H12" s="37"/>
      <c r="I12" s="37"/>
    </row>
    <row r="13" spans="2:10" s="7" customFormat="1" ht="21" customHeight="1" thickBot="1" x14ac:dyDescent="0.2">
      <c r="C13" s="7" t="s">
        <v>18</v>
      </c>
    </row>
    <row r="14" spans="2:10" s="7" customFormat="1" ht="21" customHeight="1" thickBot="1" x14ac:dyDescent="0.2">
      <c r="C14" s="22" t="s">
        <v>15</v>
      </c>
      <c r="D14" s="84" t="s">
        <v>4</v>
      </c>
      <c r="E14" s="84"/>
      <c r="F14" s="32" t="s">
        <v>0</v>
      </c>
      <c r="G14" s="32" t="s">
        <v>85</v>
      </c>
      <c r="H14" s="32" t="s">
        <v>1</v>
      </c>
      <c r="I14" s="54" t="s">
        <v>93</v>
      </c>
    </row>
    <row r="15" spans="2:10" s="7" customFormat="1" ht="21" customHeight="1" thickTop="1" x14ac:dyDescent="0.15">
      <c r="C15" s="23" t="s">
        <v>19</v>
      </c>
      <c r="D15" s="87" t="s">
        <v>20</v>
      </c>
      <c r="E15" s="87"/>
      <c r="F15" s="24">
        <v>1000000</v>
      </c>
      <c r="G15" s="25">
        <v>7429.42</v>
      </c>
      <c r="H15" s="25"/>
      <c r="I15" s="9" t="s">
        <v>25</v>
      </c>
    </row>
    <row r="16" spans="2:10" s="7" customFormat="1" ht="21" customHeight="1" x14ac:dyDescent="0.15">
      <c r="C16" s="26" t="s">
        <v>22</v>
      </c>
      <c r="D16" s="87" t="s">
        <v>20</v>
      </c>
      <c r="E16" s="87"/>
      <c r="F16" s="27">
        <v>500000</v>
      </c>
      <c r="G16" s="8">
        <v>3713.06</v>
      </c>
      <c r="H16" s="8"/>
      <c r="I16" s="10" t="s">
        <v>26</v>
      </c>
    </row>
    <row r="17" spans="3:9" s="7" customFormat="1" ht="21" customHeight="1" x14ac:dyDescent="0.15">
      <c r="C17" s="23" t="s">
        <v>24</v>
      </c>
      <c r="D17" s="87" t="s">
        <v>20</v>
      </c>
      <c r="E17" s="87"/>
      <c r="F17" s="27">
        <v>500000</v>
      </c>
      <c r="G17" s="8">
        <v>3681.89</v>
      </c>
      <c r="H17" s="8"/>
      <c r="I17" s="10" t="s">
        <v>27</v>
      </c>
    </row>
    <row r="18" spans="3:9" s="7" customFormat="1" ht="21" customHeight="1" thickBot="1" x14ac:dyDescent="0.2">
      <c r="C18" s="26"/>
      <c r="D18" s="87"/>
      <c r="E18" s="87"/>
      <c r="F18" s="27"/>
      <c r="G18" s="12"/>
      <c r="H18" s="12"/>
      <c r="I18" s="11"/>
    </row>
    <row r="19" spans="3:9" s="7" customFormat="1" ht="21" customHeight="1" thickTop="1" thickBot="1" x14ac:dyDescent="0.2">
      <c r="C19" s="60" t="s">
        <v>7</v>
      </c>
      <c r="D19" s="80"/>
      <c r="E19" s="81"/>
      <c r="F19" s="61">
        <f>SUM(F15:F18)</f>
        <v>2000000</v>
      </c>
      <c r="G19" s="62">
        <f>SUM(G15:G18)</f>
        <v>14824.369999999999</v>
      </c>
      <c r="H19" s="62"/>
      <c r="I19" s="63"/>
    </row>
    <row r="20" spans="3:9" s="7" customFormat="1" ht="21" customHeight="1" x14ac:dyDescent="0.15">
      <c r="C20" s="36"/>
      <c r="D20" s="39"/>
      <c r="E20" s="39"/>
      <c r="F20" s="40"/>
      <c r="G20" s="41"/>
      <c r="H20" s="41"/>
      <c r="I20" s="41"/>
    </row>
    <row r="21" spans="3:9" s="7" customFormat="1" ht="21" customHeight="1" x14ac:dyDescent="0.15">
      <c r="C21" s="36"/>
      <c r="D21" s="86" t="s">
        <v>28</v>
      </c>
      <c r="E21" s="86"/>
      <c r="F21" s="51" t="s">
        <v>31</v>
      </c>
      <c r="G21" s="52">
        <v>134.91</v>
      </c>
      <c r="H21" s="53" t="s">
        <v>32</v>
      </c>
      <c r="I21" s="41"/>
    </row>
    <row r="23" spans="3:9" s="7" customFormat="1" ht="18" customHeight="1" thickBot="1" x14ac:dyDescent="0.2">
      <c r="C23" s="7" t="s">
        <v>95</v>
      </c>
    </row>
    <row r="24" spans="3:9" s="7" customFormat="1" ht="18" customHeight="1" thickBot="1" x14ac:dyDescent="0.2">
      <c r="C24" s="22" t="s">
        <v>16</v>
      </c>
      <c r="D24" s="84" t="s">
        <v>4</v>
      </c>
      <c r="E24" s="84"/>
      <c r="F24" s="13" t="s">
        <v>0</v>
      </c>
      <c r="G24" s="13" t="s">
        <v>86</v>
      </c>
      <c r="H24" s="13" t="s">
        <v>1</v>
      </c>
      <c r="I24" s="15" t="s">
        <v>2</v>
      </c>
    </row>
    <row r="25" spans="3:9" s="7" customFormat="1" ht="18" customHeight="1" thickTop="1" x14ac:dyDescent="0.15">
      <c r="C25" s="30" t="s">
        <v>36</v>
      </c>
      <c r="D25" s="82" t="s">
        <v>49</v>
      </c>
      <c r="E25" s="83"/>
      <c r="F25" s="24"/>
      <c r="G25" s="25">
        <v>1200.4000000000001</v>
      </c>
      <c r="H25" s="25"/>
      <c r="I25" s="9" t="s">
        <v>63</v>
      </c>
    </row>
    <row r="26" spans="3:9" s="7" customFormat="1" ht="18" customHeight="1" x14ac:dyDescent="0.15">
      <c r="C26" s="30" t="s">
        <v>41</v>
      </c>
      <c r="D26" s="82" t="s">
        <v>50</v>
      </c>
      <c r="E26" s="83"/>
      <c r="F26" s="24"/>
      <c r="G26" s="25">
        <v>721.3</v>
      </c>
      <c r="H26" s="25"/>
      <c r="I26" s="9" t="s">
        <v>64</v>
      </c>
    </row>
    <row r="27" spans="3:9" s="7" customFormat="1" ht="18" customHeight="1" x14ac:dyDescent="0.15">
      <c r="C27" s="30" t="s">
        <v>40</v>
      </c>
      <c r="D27" s="82" t="s">
        <v>52</v>
      </c>
      <c r="E27" s="83"/>
      <c r="F27" s="24"/>
      <c r="G27" s="25">
        <v>487.6</v>
      </c>
      <c r="H27" s="25"/>
      <c r="I27" s="9" t="s">
        <v>65</v>
      </c>
    </row>
    <row r="28" spans="3:9" s="7" customFormat="1" ht="18" customHeight="1" x14ac:dyDescent="0.15">
      <c r="C28" s="30" t="s">
        <v>38</v>
      </c>
      <c r="D28" s="82" t="s">
        <v>88</v>
      </c>
      <c r="E28" s="83"/>
      <c r="F28" s="24"/>
      <c r="G28" s="25">
        <v>489.7</v>
      </c>
      <c r="H28" s="25"/>
      <c r="I28" s="9" t="s">
        <v>66</v>
      </c>
    </row>
    <row r="29" spans="3:9" s="7" customFormat="1" ht="18" customHeight="1" x14ac:dyDescent="0.15">
      <c r="C29" s="26" t="s">
        <v>42</v>
      </c>
      <c r="D29" s="82" t="s">
        <v>51</v>
      </c>
      <c r="E29" s="83"/>
      <c r="F29" s="27"/>
      <c r="G29" s="8">
        <v>420.9</v>
      </c>
      <c r="H29" s="8"/>
      <c r="I29" s="9" t="s">
        <v>67</v>
      </c>
    </row>
    <row r="30" spans="3:9" s="7" customFormat="1" ht="18" customHeight="1" x14ac:dyDescent="0.15">
      <c r="C30" s="26" t="s">
        <v>43</v>
      </c>
      <c r="D30" s="82" t="s">
        <v>53</v>
      </c>
      <c r="E30" s="83"/>
      <c r="F30" s="27"/>
      <c r="G30" s="8">
        <v>1088.5999999999999</v>
      </c>
      <c r="H30" s="8"/>
      <c r="I30" s="9" t="s">
        <v>68</v>
      </c>
    </row>
    <row r="31" spans="3:9" s="7" customFormat="1" ht="18" customHeight="1" x14ac:dyDescent="0.15">
      <c r="C31" s="26" t="s">
        <v>23</v>
      </c>
      <c r="D31" s="82" t="s">
        <v>89</v>
      </c>
      <c r="E31" s="83"/>
      <c r="F31" s="27"/>
      <c r="G31" s="8">
        <v>606.79999999999995</v>
      </c>
      <c r="H31" s="8"/>
      <c r="I31" s="9" t="s">
        <v>69</v>
      </c>
    </row>
    <row r="32" spans="3:9" s="7" customFormat="1" ht="18" customHeight="1" x14ac:dyDescent="0.15">
      <c r="C32" s="26" t="s">
        <v>44</v>
      </c>
      <c r="D32" s="82" t="s">
        <v>51</v>
      </c>
      <c r="E32" s="83"/>
      <c r="F32" s="27"/>
      <c r="G32" s="8">
        <v>420.6</v>
      </c>
      <c r="H32" s="8"/>
      <c r="I32" s="9" t="s">
        <v>70</v>
      </c>
    </row>
    <row r="33" spans="3:16384" s="7" customFormat="1" ht="18" customHeight="1" x14ac:dyDescent="0.15">
      <c r="C33" s="26" t="s">
        <v>45</v>
      </c>
      <c r="D33" s="82" t="s">
        <v>50</v>
      </c>
      <c r="E33" s="83"/>
      <c r="F33" s="27"/>
      <c r="G33" s="8">
        <v>720</v>
      </c>
      <c r="H33" s="8"/>
      <c r="I33" s="9" t="s">
        <v>71</v>
      </c>
    </row>
    <row r="34" spans="3:16384" s="7" customFormat="1" ht="18" customHeight="1" x14ac:dyDescent="0.15">
      <c r="C34" s="26" t="s">
        <v>46</v>
      </c>
      <c r="D34" s="82" t="s">
        <v>49</v>
      </c>
      <c r="E34" s="83"/>
      <c r="F34" s="27"/>
      <c r="G34" s="8">
        <v>1211.7</v>
      </c>
      <c r="H34" s="8"/>
      <c r="I34" s="9" t="s">
        <v>72</v>
      </c>
    </row>
    <row r="35" spans="3:16384" s="7" customFormat="1" ht="18" customHeight="1" x14ac:dyDescent="0.15">
      <c r="C35" s="26" t="s">
        <v>47</v>
      </c>
      <c r="D35" s="82" t="s">
        <v>90</v>
      </c>
      <c r="E35" s="83"/>
      <c r="F35" s="29"/>
      <c r="G35" s="12">
        <v>480.8</v>
      </c>
      <c r="H35" s="12"/>
      <c r="I35" s="9" t="s">
        <v>73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pans="3:16384" s="7" customFormat="1" ht="18" customHeight="1" thickBot="1" x14ac:dyDescent="0.2">
      <c r="C36" s="28" t="s">
        <v>48</v>
      </c>
      <c r="D36" s="82" t="s">
        <v>52</v>
      </c>
      <c r="E36" s="83"/>
      <c r="F36" s="29"/>
      <c r="G36" s="12">
        <v>420.6</v>
      </c>
      <c r="H36" s="12"/>
      <c r="I36" s="9" t="s">
        <v>74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spans="3:16384" s="7" customFormat="1" ht="18" customHeight="1" thickTop="1" thickBot="1" x14ac:dyDescent="0.2">
      <c r="C37" s="68" t="s">
        <v>7</v>
      </c>
      <c r="D37" s="88"/>
      <c r="E37" s="89"/>
      <c r="F37" s="69"/>
      <c r="G37" s="70">
        <f>SUM(G25:G36)</f>
        <v>8269</v>
      </c>
      <c r="H37" s="71"/>
      <c r="I37" s="7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3:16384" s="7" customFormat="1" ht="18" customHeight="1" x14ac:dyDescent="0.15">
      <c r="C38" s="1"/>
      <c r="D38" s="1"/>
      <c r="E38" s="1"/>
      <c r="F38" s="31" t="s">
        <v>54</v>
      </c>
      <c r="G38" s="73">
        <f>G37*G21</f>
        <v>1115570.79</v>
      </c>
      <c r="H38" s="1" t="s">
        <v>32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  <row r="39" spans="3:16384" ht="18" customHeight="1" x14ac:dyDescent="0.15">
      <c r="C39" s="90"/>
      <c r="D39" s="90"/>
      <c r="E39" s="90"/>
      <c r="F39" s="90"/>
      <c r="G39" s="90"/>
      <c r="H39" s="90"/>
      <c r="I39" s="90"/>
    </row>
    <row r="40" spans="3:16384" ht="18" customHeight="1" thickBot="1" x14ac:dyDescent="0.2">
      <c r="C40" s="1" t="s">
        <v>96</v>
      </c>
    </row>
    <row r="41" spans="3:16384" ht="18" customHeight="1" thickBot="1" x14ac:dyDescent="0.2">
      <c r="C41" s="3" t="s">
        <v>17</v>
      </c>
      <c r="D41" s="91" t="s">
        <v>4</v>
      </c>
      <c r="E41" s="91"/>
      <c r="F41" s="6" t="s">
        <v>0</v>
      </c>
      <c r="G41" s="43" t="s">
        <v>86</v>
      </c>
      <c r="H41" s="6" t="s">
        <v>1</v>
      </c>
      <c r="I41" s="2" t="s">
        <v>2</v>
      </c>
    </row>
    <row r="42" spans="3:16384" ht="21" customHeight="1" thickTop="1" x14ac:dyDescent="0.15">
      <c r="C42" s="30" t="s">
        <v>55</v>
      </c>
      <c r="D42" s="82" t="s">
        <v>58</v>
      </c>
      <c r="E42" s="83"/>
      <c r="F42" s="24"/>
      <c r="G42" s="25">
        <v>4790.5</v>
      </c>
      <c r="H42" s="25"/>
      <c r="I42" s="9" t="s">
        <v>60</v>
      </c>
    </row>
    <row r="43" spans="3:16384" ht="21" customHeight="1" x14ac:dyDescent="0.15">
      <c r="C43" s="30" t="s">
        <v>56</v>
      </c>
      <c r="D43" s="82" t="s">
        <v>75</v>
      </c>
      <c r="E43" s="83"/>
      <c r="F43" s="24"/>
      <c r="G43" s="25">
        <v>7407.4</v>
      </c>
      <c r="H43" s="25"/>
      <c r="I43" s="9" t="s">
        <v>61</v>
      </c>
    </row>
    <row r="44" spans="3:16384" ht="21" customHeight="1" thickBot="1" x14ac:dyDescent="0.2">
      <c r="C44" s="30" t="s">
        <v>57</v>
      </c>
      <c r="D44" s="82" t="s">
        <v>59</v>
      </c>
      <c r="E44" s="83"/>
      <c r="F44" s="24"/>
      <c r="G44" s="25">
        <v>2395.4</v>
      </c>
      <c r="H44" s="25"/>
      <c r="I44" s="9" t="s">
        <v>62</v>
      </c>
    </row>
    <row r="45" spans="3:16384" ht="21" customHeight="1" thickTop="1" thickBot="1" x14ac:dyDescent="0.2">
      <c r="C45" s="68" t="s">
        <v>7</v>
      </c>
      <c r="D45" s="88"/>
      <c r="E45" s="89"/>
      <c r="F45" s="69"/>
      <c r="G45" s="71">
        <f>SUM(G42:G44)</f>
        <v>14593.3</v>
      </c>
      <c r="H45" s="71"/>
      <c r="I45" s="72"/>
    </row>
    <row r="46" spans="3:16384" ht="21" customHeight="1" x14ac:dyDescent="0.15">
      <c r="F46" s="31" t="s">
        <v>54</v>
      </c>
      <c r="G46" s="73">
        <f>G45*G21</f>
        <v>1968782.1029999999</v>
      </c>
      <c r="H46" s="1" t="s">
        <v>32</v>
      </c>
    </row>
    <row r="47" spans="3:16384" ht="21" customHeight="1" x14ac:dyDescent="0.15"/>
    <row r="48" spans="3:16384" s="7" customFormat="1" ht="18" customHeight="1" thickBot="1" x14ac:dyDescent="0.2">
      <c r="C48" s="7" t="s">
        <v>97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1"/>
      <c r="XFC48" s="1"/>
      <c r="XFD48" s="1"/>
    </row>
    <row r="49" spans="3:10" ht="21" customHeight="1" thickBot="1" x14ac:dyDescent="0.2">
      <c r="C49" s="22" t="s">
        <v>15</v>
      </c>
      <c r="D49" s="84" t="s">
        <v>4</v>
      </c>
      <c r="E49" s="84"/>
      <c r="F49" s="32" t="s">
        <v>0</v>
      </c>
      <c r="G49" s="43" t="s">
        <v>86</v>
      </c>
      <c r="H49" s="32" t="s">
        <v>1</v>
      </c>
      <c r="I49" s="15" t="s">
        <v>2</v>
      </c>
      <c r="J49" s="7"/>
    </row>
    <row r="50" spans="3:10" ht="21" customHeight="1" thickTop="1" x14ac:dyDescent="0.15">
      <c r="C50" s="30" t="s">
        <v>77</v>
      </c>
      <c r="D50" s="82" t="s">
        <v>81</v>
      </c>
      <c r="E50" s="83"/>
      <c r="F50" s="24"/>
      <c r="G50" s="25">
        <v>900</v>
      </c>
      <c r="H50" s="25"/>
      <c r="I50" s="9" t="s">
        <v>79</v>
      </c>
      <c r="J50" s="7"/>
    </row>
    <row r="51" spans="3:10" ht="14.25" thickBot="1" x14ac:dyDescent="0.2">
      <c r="C51" s="30" t="s">
        <v>78</v>
      </c>
      <c r="D51" s="82" t="s">
        <v>82</v>
      </c>
      <c r="E51" s="83"/>
      <c r="F51" s="24"/>
      <c r="G51" s="25">
        <v>680</v>
      </c>
      <c r="H51" s="25"/>
      <c r="I51" s="9" t="s">
        <v>80</v>
      </c>
      <c r="J51" s="7"/>
    </row>
    <row r="52" spans="3:10" ht="26.25" customHeight="1" thickTop="1" thickBot="1" x14ac:dyDescent="0.2">
      <c r="C52" s="68" t="s">
        <v>7</v>
      </c>
      <c r="D52" s="88"/>
      <c r="E52" s="89"/>
      <c r="F52" s="69"/>
      <c r="G52" s="70">
        <f>SUM(G50:G51)</f>
        <v>1580</v>
      </c>
      <c r="H52" s="71"/>
      <c r="I52" s="72"/>
    </row>
    <row r="53" spans="3:10" ht="24" customHeight="1" x14ac:dyDescent="0.15">
      <c r="F53" s="31" t="s">
        <v>54</v>
      </c>
      <c r="G53" s="73">
        <f>G52*G21</f>
        <v>213157.8</v>
      </c>
      <c r="H53" s="1" t="s">
        <v>32</v>
      </c>
    </row>
    <row r="54" spans="3:10" x14ac:dyDescent="0.15">
      <c r="F54" s="49"/>
      <c r="G54" s="50"/>
    </row>
    <row r="55" spans="3:10" s="7" customFormat="1" ht="18" customHeight="1" thickBot="1" x14ac:dyDescent="0.2">
      <c r="C55" s="7" t="s">
        <v>98</v>
      </c>
    </row>
    <row r="56" spans="3:10" s="7" customFormat="1" ht="18" customHeight="1" thickBot="1" x14ac:dyDescent="0.2">
      <c r="C56" s="22" t="s">
        <v>15</v>
      </c>
      <c r="D56" s="84" t="s">
        <v>4</v>
      </c>
      <c r="E56" s="84"/>
      <c r="F56" s="13" t="s">
        <v>0</v>
      </c>
      <c r="G56" s="43" t="s">
        <v>86</v>
      </c>
      <c r="H56" s="13" t="s">
        <v>1</v>
      </c>
      <c r="I56" s="15" t="s">
        <v>2</v>
      </c>
    </row>
    <row r="57" spans="3:10" s="7" customFormat="1" ht="18" customHeight="1" thickTop="1" x14ac:dyDescent="0.15">
      <c r="C57" s="23" t="s">
        <v>39</v>
      </c>
      <c r="D57" s="87" t="s">
        <v>5</v>
      </c>
      <c r="E57" s="87"/>
      <c r="F57" s="24">
        <v>109864</v>
      </c>
      <c r="G57" s="25"/>
      <c r="H57" s="25"/>
      <c r="I57" s="9" t="s">
        <v>8</v>
      </c>
    </row>
    <row r="58" spans="3:10" s="7" customFormat="1" ht="15" customHeight="1" x14ac:dyDescent="0.15">
      <c r="C58" s="26" t="s">
        <v>39</v>
      </c>
      <c r="D58" s="85" t="s">
        <v>6</v>
      </c>
      <c r="E58" s="85"/>
      <c r="F58" s="27">
        <v>109864</v>
      </c>
      <c r="G58" s="8"/>
      <c r="H58" s="8"/>
      <c r="I58" s="10" t="s">
        <v>9</v>
      </c>
    </row>
    <row r="59" spans="3:10" s="7" customFormat="1" ht="3" customHeight="1" thickBot="1" x14ac:dyDescent="0.2">
      <c r="C59" s="28"/>
      <c r="D59" s="111"/>
      <c r="E59" s="112"/>
      <c r="F59" s="29"/>
      <c r="G59" s="12"/>
      <c r="H59" s="12"/>
      <c r="I59" s="11"/>
    </row>
    <row r="60" spans="3:10" s="7" customFormat="1" ht="18" customHeight="1" thickTop="1" thickBot="1" x14ac:dyDescent="0.2">
      <c r="C60" s="60" t="s">
        <v>7</v>
      </c>
      <c r="D60" s="80"/>
      <c r="E60" s="81"/>
      <c r="F60" s="74">
        <f>SUM(F57:F59)</f>
        <v>219728</v>
      </c>
      <c r="G60" s="62"/>
      <c r="H60" s="62"/>
      <c r="I60" s="63"/>
    </row>
    <row r="61" spans="3:10" s="7" customFormat="1" ht="18" customHeight="1" x14ac:dyDescent="0.15"/>
    <row r="62" spans="3:10" s="7" customFormat="1" ht="18" customHeight="1" thickBot="1" x14ac:dyDescent="0.2">
      <c r="C62" s="7" t="s">
        <v>99</v>
      </c>
    </row>
    <row r="63" spans="3:10" s="7" customFormat="1" ht="18" customHeight="1" thickBot="1" x14ac:dyDescent="0.2">
      <c r="C63" s="22" t="s">
        <v>15</v>
      </c>
      <c r="D63" s="84" t="s">
        <v>4</v>
      </c>
      <c r="E63" s="84"/>
      <c r="F63" s="13" t="s">
        <v>0</v>
      </c>
      <c r="G63" s="43" t="s">
        <v>86</v>
      </c>
      <c r="H63" s="13" t="s">
        <v>1</v>
      </c>
      <c r="I63" s="15" t="s">
        <v>2</v>
      </c>
    </row>
    <row r="64" spans="3:10" s="7" customFormat="1" ht="18" customHeight="1" thickTop="1" x14ac:dyDescent="0.15">
      <c r="C64" s="30" t="s">
        <v>37</v>
      </c>
      <c r="D64" s="110" t="s">
        <v>34</v>
      </c>
      <c r="E64" s="110"/>
      <c r="F64" s="24"/>
      <c r="G64" s="25">
        <v>540.32000000000005</v>
      </c>
      <c r="H64" s="25"/>
      <c r="I64" s="9" t="s">
        <v>10</v>
      </c>
    </row>
    <row r="65" spans="3:16384" s="7" customFormat="1" ht="18" customHeight="1" thickBot="1" x14ac:dyDescent="0.2">
      <c r="C65" s="26" t="s">
        <v>37</v>
      </c>
      <c r="D65" s="85" t="s">
        <v>35</v>
      </c>
      <c r="E65" s="85"/>
      <c r="F65" s="27"/>
      <c r="G65" s="8">
        <v>540.32000000000005</v>
      </c>
      <c r="H65" s="8"/>
      <c r="I65" s="9" t="s">
        <v>11</v>
      </c>
    </row>
    <row r="66" spans="3:16384" s="7" customFormat="1" ht="18" customHeight="1" thickTop="1" thickBot="1" x14ac:dyDescent="0.2">
      <c r="C66" s="60" t="s">
        <v>7</v>
      </c>
      <c r="D66" s="75"/>
      <c r="E66" s="76"/>
      <c r="F66" s="61"/>
      <c r="G66" s="62">
        <f>SUM(G64:G65)</f>
        <v>1080.6400000000001</v>
      </c>
      <c r="H66" s="62"/>
      <c r="I66" s="63"/>
    </row>
    <row r="67" spans="3:16384" s="7" customFormat="1" ht="18" customHeight="1" x14ac:dyDescent="0.15">
      <c r="F67" s="31" t="s">
        <v>54</v>
      </c>
      <c r="G67" s="73">
        <f>G66*G21</f>
        <v>145789.14240000001</v>
      </c>
      <c r="H67" s="1" t="s">
        <v>32</v>
      </c>
    </row>
    <row r="69" spans="3:16384" s="7" customFormat="1" ht="18" customHeight="1" thickBot="1" x14ac:dyDescent="0.2">
      <c r="C69" s="7" t="s">
        <v>100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  <c r="XEZ69" s="1"/>
      <c r="XFA69" s="1"/>
      <c r="XFB69" s="1"/>
      <c r="XFC69" s="1"/>
      <c r="XFD69" s="1"/>
    </row>
    <row r="70" spans="3:16384" ht="14.25" thickBot="1" x14ac:dyDescent="0.2">
      <c r="C70" s="22" t="s">
        <v>15</v>
      </c>
      <c r="D70" s="84" t="s">
        <v>4</v>
      </c>
      <c r="E70" s="84"/>
      <c r="F70" s="42" t="s">
        <v>0</v>
      </c>
      <c r="G70" s="43" t="s">
        <v>86</v>
      </c>
      <c r="H70" s="42" t="s">
        <v>1</v>
      </c>
      <c r="I70" s="15" t="s">
        <v>2</v>
      </c>
      <c r="J70" s="7"/>
    </row>
    <row r="71" spans="3:16384" ht="14.25" thickTop="1" x14ac:dyDescent="0.15">
      <c r="C71" s="44"/>
      <c r="D71" s="82" t="s">
        <v>83</v>
      </c>
      <c r="E71" s="83"/>
      <c r="F71" s="24">
        <v>211750</v>
      </c>
      <c r="G71" s="25"/>
      <c r="H71" s="25"/>
      <c r="I71" s="46"/>
      <c r="J71" s="7"/>
    </row>
    <row r="72" spans="3:16384" ht="14.25" thickBot="1" x14ac:dyDescent="0.2">
      <c r="C72" s="45"/>
      <c r="D72" s="82" t="s">
        <v>84</v>
      </c>
      <c r="E72" s="83"/>
      <c r="F72" s="24">
        <v>25000</v>
      </c>
      <c r="G72" s="25"/>
      <c r="H72" s="25"/>
      <c r="I72" s="47"/>
      <c r="J72" s="7"/>
    </row>
    <row r="73" spans="3:16384" ht="15" thickTop="1" thickBot="1" x14ac:dyDescent="0.2">
      <c r="C73" s="68" t="s">
        <v>7</v>
      </c>
      <c r="D73" s="108"/>
      <c r="E73" s="109"/>
      <c r="F73" s="77">
        <f>SUM(F71:F72)</f>
        <v>236750</v>
      </c>
      <c r="G73" s="4"/>
      <c r="H73" s="4"/>
      <c r="I73" s="5"/>
    </row>
    <row r="75" spans="3:16384" x14ac:dyDescent="0.15">
      <c r="C75" s="1" t="s">
        <v>102</v>
      </c>
    </row>
  </sheetData>
  <mergeCells count="53">
    <mergeCell ref="D70:E70"/>
    <mergeCell ref="D71:E71"/>
    <mergeCell ref="D72:E72"/>
    <mergeCell ref="D73:E73"/>
    <mergeCell ref="D36:E36"/>
    <mergeCell ref="D37:E37"/>
    <mergeCell ref="D64:E64"/>
    <mergeCell ref="D65:E65"/>
    <mergeCell ref="D63:E63"/>
    <mergeCell ref="D59:E59"/>
    <mergeCell ref="D52:E52"/>
    <mergeCell ref="D44:E44"/>
    <mergeCell ref="D49:E49"/>
    <mergeCell ref="D50:E50"/>
    <mergeCell ref="D51:E51"/>
    <mergeCell ref="D57:E57"/>
    <mergeCell ref="D41:E41"/>
    <mergeCell ref="D42:E42"/>
    <mergeCell ref="D43:E43"/>
    <mergeCell ref="H1:I1"/>
    <mergeCell ref="C4:E4"/>
    <mergeCell ref="D15:E15"/>
    <mergeCell ref="D16:E16"/>
    <mergeCell ref="D17:E17"/>
    <mergeCell ref="C8:E8"/>
    <mergeCell ref="C9:E9"/>
    <mergeCell ref="B2:J2"/>
    <mergeCell ref="C5:E5"/>
    <mergeCell ref="C6:E6"/>
    <mergeCell ref="C7:E7"/>
    <mergeCell ref="C10:E10"/>
    <mergeCell ref="C11:E11"/>
    <mergeCell ref="D14:E14"/>
    <mergeCell ref="D21:E21"/>
    <mergeCell ref="D18:E18"/>
    <mergeCell ref="D19:E19"/>
    <mergeCell ref="D34:E34"/>
    <mergeCell ref="D60:E60"/>
    <mergeCell ref="D27:E27"/>
    <mergeCell ref="D24:E24"/>
    <mergeCell ref="D25:E25"/>
    <mergeCell ref="D26:E26"/>
    <mergeCell ref="D58:E58"/>
    <mergeCell ref="D31:E31"/>
    <mergeCell ref="D32:E32"/>
    <mergeCell ref="D33:E33"/>
    <mergeCell ref="D29:E29"/>
    <mergeCell ref="D30:E30"/>
    <mergeCell ref="D28:E28"/>
    <mergeCell ref="D35:E35"/>
    <mergeCell ref="D56:E56"/>
    <mergeCell ref="D45:E45"/>
    <mergeCell ref="C39:I39"/>
  </mergeCells>
  <phoneticPr fontId="4"/>
  <printOptions horizontalCentered="1"/>
  <pageMargins left="0" right="0" top="0.78740157480314965" bottom="0" header="0.31496062992125984" footer="0.31496062992125984"/>
  <pageSetup paperSize="9" scale="70" orientation="portrait" r:id="rId1"/>
  <rowBreaks count="1" manualBreakCount="1">
    <brk id="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助成項目別集計表（記載例)</vt:lpstr>
      <vt:lpstr>'助成項目別集計表（記載例)'!Print_Area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shimokogawa</dc:creator>
  <cp:lastModifiedBy>芝沼</cp:lastModifiedBy>
  <cp:lastPrinted>2022-10-19T06:28:00Z</cp:lastPrinted>
  <dcterms:created xsi:type="dcterms:W3CDTF">2011-10-17T01:39:26Z</dcterms:created>
  <dcterms:modified xsi:type="dcterms:W3CDTF">2022-10-19T06:34:17Z</dcterms:modified>
</cp:coreProperties>
</file>